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AGICA\Financijska izvješća\2016\REBALANS\II REBALANS\"/>
    </mc:Choice>
  </mc:AlternateContent>
  <bookViews>
    <workbookView xWindow="0" yWindow="0" windowWidth="17256" windowHeight="5928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0" i="1"/>
  <c r="E8" i="1"/>
  <c r="D54" i="1"/>
  <c r="D49" i="1" s="1"/>
  <c r="D57" i="1"/>
  <c r="F57" i="1" s="1"/>
  <c r="E33" i="1"/>
  <c r="D33" i="1"/>
  <c r="D32" i="1" s="1"/>
  <c r="E32" i="1" l="1"/>
  <c r="F32" i="1"/>
  <c r="F49" i="1"/>
  <c r="E49" i="1"/>
  <c r="F33" i="1"/>
  <c r="E54" i="1"/>
  <c r="E57" i="1"/>
  <c r="F54" i="1"/>
  <c r="D29" i="1"/>
  <c r="D28" i="1" s="1"/>
  <c r="D27" i="1" l="1"/>
  <c r="E28" i="1"/>
  <c r="F28" i="1"/>
  <c r="F29" i="1"/>
  <c r="E29" i="1"/>
  <c r="E27" i="1" l="1"/>
  <c r="F27" i="1"/>
</calcChain>
</file>

<file path=xl/sharedStrings.xml><?xml version="1.0" encoding="utf-8"?>
<sst xmlns="http://schemas.openxmlformats.org/spreadsheetml/2006/main" count="97" uniqueCount="82">
  <si>
    <t>Općina Dubravica</t>
  </si>
  <si>
    <t>OIB: 89243140464</t>
  </si>
  <si>
    <t>II REBALANS PRORAČUNA</t>
  </si>
  <si>
    <t>OPĆI DIO</t>
  </si>
  <si>
    <t>PROMJENA</t>
  </si>
  <si>
    <t>PLANIRANO</t>
  </si>
  <si>
    <t>IZNOS</t>
  </si>
  <si>
    <t>(%)</t>
  </si>
  <si>
    <t>NOVI IZNOS</t>
  </si>
  <si>
    <t>A. RAČUN PRIHODA I RASHODA</t>
  </si>
  <si>
    <t xml:space="preserve">    Prihodi poslovanja</t>
  </si>
  <si>
    <t xml:space="preserve">    Prihodi od prodaje nefinancijske imovine</t>
  </si>
  <si>
    <t xml:space="preserve">    Rashodi poslovanja</t>
  </si>
  <si>
    <t xml:space="preserve">    Rashodi za nabavu nefinancijske imovine</t>
  </si>
  <si>
    <t xml:space="preserve">    RAZLIKA - MANJAK</t>
  </si>
  <si>
    <t>B. RAČUN ZADUŽIVANJA/FINANCIRANJA</t>
  </si>
  <si>
    <t xml:space="preserve">    NETO ZADUŽIVANJE/FINANCIRANJE</t>
  </si>
  <si>
    <t>C. RASPOLOŽIVA SREDSTVA IZ PRETHODNIH GODINA (VIŠAK PRIHODA I REZERVIRANJA)</t>
  </si>
  <si>
    <t xml:space="preserve">    Vlastiti izvori</t>
  </si>
  <si>
    <t xml:space="preserve">    VIŠAK/MANJAK + NETO ZADUŽIVANJA/FINANCIRANJA + RASPOLOŽIVA</t>
  </si>
  <si>
    <t xml:space="preserve">    SREDSTVA IZ PRETHODNIH GODINA</t>
  </si>
  <si>
    <t>BROJ</t>
  </si>
  <si>
    <t>KONTA</t>
  </si>
  <si>
    <t>VRSTA PRIHODA / RASHODA</t>
  </si>
  <si>
    <t>Prihodi poslovanja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</si>
  <si>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</si>
  <si>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</si>
  <si>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</si>
  <si>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</si>
  <si>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</si>
  <si>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proračunu iz drugih proračuna</t>
  </si>
  <si>
    <t>Pomoći od izvanproračunskih korisnika</t>
  </si>
  <si>
    <t>Pomoći iz državnog proračuna temeljem prijenosa EU sredstava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</si>
  <si>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</si>
  <si>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</si>
  <si>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</si>
  <si>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</si>
  <si>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Upravne i administrativne pristojbe</t>
  </si>
  <si>
    <t>Prihodi po posebnim propisima</t>
  </si>
  <si>
    <t>Komunalni doprinosi i naknade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</si>
  <si>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</si>
  <si>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</si>
  <si>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</si>
  <si>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Prihodi od prodaje nefinancijske imovine</t>
  </si>
  <si>
    <t>Prihodi od prodaje neproizvedene dugotrajne imovine</t>
  </si>
  <si>
    <t>Prihodi od prodaje materijalne imovine - prirodnih bogatstava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</si>
  <si>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</si>
  <si>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</si>
  <si>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</si>
  <si>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</si>
  <si>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</si>
  <si>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</si>
  <si>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</si>
  <si>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</si>
  <si>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</si>
  <si>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</si>
  <si>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</si>
  <si>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</si>
  <si>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Ostali financijski rashodi</t>
  </si>
  <si>
    <t>Subvencije</t>
  </si>
  <si>
    <t>Subvencije trgovačkim društvima, poljoprivrednicima i obrtnicima izvan javnog sektora</t>
  </si>
  <si>
    <t>Pomoći dane u inozemstvo i unutar općeg proračuna</t>
  </si>
  <si>
    <t>Pomoći unutar općeg proračuna</t>
  </si>
  <si>
    <t>Naknade građanima i kućanstvima na temelju osiguranja i druge naknade</t>
  </si>
  <si>
    <t>Ostale naknade građanima i kućanstvima iz proračuna</t>
  </si>
  <si>
    <t>Ostali rashodi</t>
  </si>
  <si>
    <t>Tekuće donacije</t>
  </si>
  <si>
    <t>Kapitalne donacije</t>
  </si>
  <si>
    <t>Izvanredni rashodi</t>
  </si>
  <si>
    <t>Kapitalne pomoći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</si>
  <si>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</si>
  <si>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</si>
  <si>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</si>
  <si>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</si>
  <si>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</si>
  <si>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</si>
  <si>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</si>
  <si>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Nematerijalna proizvedena imovina</t>
  </si>
  <si>
    <t>C. RASPOLOŽIVA SREDSTAVA IZ PRETHODNIH GODINA (VIŠAK PRIHODA I REZERVIRANJA)</t>
  </si>
  <si>
    <t>Vlastiti izvori</t>
  </si>
  <si>
    <t>Rezultat poslovanja</t>
  </si>
  <si>
    <t>Višak/manjak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</si>
</sst>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topLeftCell="A16" workbookViewId="0">
      <selection sqref="A1:F89"/>
    </sheetView>
  </sheetViews>
  <sheetFormatPr defaultRowHeight="14.4" x14ac:dyDescent="0.3"/>
  <cols>
    <col min="2" max="2" width="55.77734375" customWidth="1"/>
    <col min="3" max="6" width="15.77734375" customWidth="1"/>
    <col min="8" max="8" width="11.5546875" bestFit="1" customWidth="1"/>
  </cols>
  <sheetData>
    <row r="1" spans="1:8" x14ac:dyDescent="0.3">
      <c r="A1" s="5" t="s">
        <v>0</v>
      </c>
      <c r="B1" s="6"/>
      <c r="C1" s="6"/>
      <c r="D1" s="6"/>
      <c r="E1" s="6"/>
      <c r="F1" s="6"/>
    </row>
    <row r="2" spans="1:8" x14ac:dyDescent="0.3">
      <c r="A2" s="5" t="s">
        <v>1</v>
      </c>
      <c r="B2" s="6"/>
      <c r="C2" s="6"/>
      <c r="D2" s="6"/>
      <c r="E2" s="6"/>
      <c r="F2" s="6"/>
    </row>
    <row r="3" spans="1:8" ht="25.8" x14ac:dyDescent="0.5">
      <c r="A3" s="7" t="s">
        <v>2</v>
      </c>
      <c r="B3" s="6"/>
      <c r="C3" s="6"/>
      <c r="D3" s="6"/>
      <c r="E3" s="6"/>
      <c r="F3" s="6"/>
    </row>
    <row r="4" spans="1:8" ht="21" x14ac:dyDescent="0.4">
      <c r="A4" s="8" t="s">
        <v>3</v>
      </c>
      <c r="B4" s="6"/>
      <c r="C4" s="6"/>
      <c r="D4" s="6"/>
      <c r="E4" s="6"/>
      <c r="F4" s="6"/>
    </row>
    <row r="5" spans="1:8" x14ac:dyDescent="0.3">
      <c r="A5" s="5"/>
      <c r="B5" s="5"/>
      <c r="C5" s="5"/>
      <c r="D5" s="5" t="s">
        <v>4</v>
      </c>
      <c r="E5" s="5"/>
      <c r="F5" s="5"/>
    </row>
    <row r="6" spans="1:8" x14ac:dyDescent="0.3">
      <c r="A6" s="5"/>
      <c r="B6" s="5"/>
      <c r="C6" s="5" t="s">
        <v>5</v>
      </c>
      <c r="D6" s="5" t="s">
        <v>6</v>
      </c>
      <c r="E6" s="5" t="s">
        <v>7</v>
      </c>
      <c r="F6" s="5" t="s">
        <v>8</v>
      </c>
    </row>
    <row r="7" spans="1:8" x14ac:dyDescent="0.3">
      <c r="A7" s="5" t="s">
        <v>9</v>
      </c>
      <c r="B7" s="5"/>
      <c r="C7" s="5"/>
      <c r="D7" s="5"/>
      <c r="E7" s="5"/>
      <c r="F7" s="5"/>
    </row>
    <row r="8" spans="1:8" x14ac:dyDescent="0.3">
      <c r="A8" s="5" t="s">
        <v>10</v>
      </c>
      <c r="B8" s="5"/>
      <c r="C8" s="9">
        <v>3875979.7</v>
      </c>
      <c r="D8" s="9">
        <v>162910</v>
      </c>
      <c r="E8" s="9">
        <f>D8/C8*100</f>
        <v>4.2030663886087947</v>
      </c>
      <c r="F8" s="9">
        <v>4038889.7</v>
      </c>
    </row>
    <row r="9" spans="1:8" x14ac:dyDescent="0.3">
      <c r="A9" s="5" t="s">
        <v>11</v>
      </c>
      <c r="B9" s="5"/>
      <c r="C9" s="9">
        <v>25000</v>
      </c>
      <c r="D9" s="9">
        <v>0</v>
      </c>
      <c r="E9" s="9">
        <v>0</v>
      </c>
      <c r="F9" s="9">
        <v>25000</v>
      </c>
    </row>
    <row r="10" spans="1:8" x14ac:dyDescent="0.3">
      <c r="A10" s="5" t="s">
        <v>12</v>
      </c>
      <c r="B10" s="5"/>
      <c r="C10" s="9">
        <v>3821980</v>
      </c>
      <c r="D10" s="9">
        <v>78410</v>
      </c>
      <c r="E10" s="9">
        <f>D10/C10*100</f>
        <v>2.0515544299028252</v>
      </c>
      <c r="F10" s="9">
        <v>3900390</v>
      </c>
    </row>
    <row r="11" spans="1:8" x14ac:dyDescent="0.3">
      <c r="A11" s="5" t="s">
        <v>13</v>
      </c>
      <c r="B11" s="5"/>
      <c r="C11" s="9">
        <v>1189250</v>
      </c>
      <c r="D11" s="9">
        <v>84500</v>
      </c>
      <c r="E11" s="9">
        <v>7.1053184780323697</v>
      </c>
      <c r="F11" s="9">
        <v>1273750</v>
      </c>
    </row>
    <row r="12" spans="1:8" x14ac:dyDescent="0.3">
      <c r="A12" s="5" t="s">
        <v>14</v>
      </c>
      <c r="B12" s="5"/>
      <c r="C12" s="9">
        <v>-1110250.3</v>
      </c>
      <c r="D12" s="9">
        <v>0</v>
      </c>
      <c r="E12" s="9">
        <v>0</v>
      </c>
      <c r="F12" s="9">
        <f>F8+F9-F10-F11</f>
        <v>-1110250.2999999998</v>
      </c>
      <c r="H12" s="1"/>
    </row>
    <row r="13" spans="1:8" x14ac:dyDescent="0.3">
      <c r="A13" s="6"/>
      <c r="B13" s="6"/>
      <c r="C13" s="6"/>
      <c r="D13" s="6"/>
      <c r="E13" s="6"/>
      <c r="F13" s="6"/>
    </row>
    <row r="14" spans="1:8" x14ac:dyDescent="0.3">
      <c r="A14" s="5" t="s">
        <v>15</v>
      </c>
      <c r="B14" s="5"/>
      <c r="C14" s="5"/>
      <c r="D14" s="5"/>
      <c r="E14" s="5"/>
      <c r="F14" s="5"/>
    </row>
    <row r="15" spans="1:8" x14ac:dyDescent="0.3">
      <c r="A15" s="5" t="s">
        <v>16</v>
      </c>
      <c r="B15" s="5"/>
      <c r="C15" s="9">
        <v>0</v>
      </c>
      <c r="D15" s="9">
        <v>0</v>
      </c>
      <c r="E15" s="9">
        <v>0</v>
      </c>
      <c r="F15" s="9">
        <v>0</v>
      </c>
    </row>
    <row r="16" spans="1:8" x14ac:dyDescent="0.3">
      <c r="A16" s="6"/>
      <c r="B16" s="6"/>
      <c r="C16" s="6"/>
      <c r="D16" s="6"/>
      <c r="E16" s="6"/>
      <c r="F16" s="6"/>
    </row>
    <row r="17" spans="1:6" x14ac:dyDescent="0.3">
      <c r="A17" s="5" t="s">
        <v>17</v>
      </c>
      <c r="B17" s="5"/>
      <c r="C17" s="5"/>
      <c r="D17" s="5"/>
      <c r="E17" s="5"/>
      <c r="F17" s="5"/>
    </row>
    <row r="18" spans="1:6" x14ac:dyDescent="0.3">
      <c r="A18" s="5" t="s">
        <v>18</v>
      </c>
      <c r="B18" s="5"/>
      <c r="C18" s="9">
        <v>1110250.3</v>
      </c>
      <c r="D18" s="9">
        <v>0</v>
      </c>
      <c r="E18" s="9">
        <v>0</v>
      </c>
      <c r="F18" s="9">
        <v>1110250.3</v>
      </c>
    </row>
    <row r="19" spans="1:6" x14ac:dyDescent="0.3">
      <c r="A19" s="6"/>
      <c r="B19" s="6"/>
      <c r="C19" s="6"/>
      <c r="D19" s="6"/>
      <c r="E19" s="6"/>
      <c r="F19" s="6"/>
    </row>
    <row r="20" spans="1:6" x14ac:dyDescent="0.3">
      <c r="A20" s="5" t="s">
        <v>19</v>
      </c>
      <c r="B20" s="5"/>
      <c r="C20" s="5"/>
      <c r="D20" s="5"/>
      <c r="E20" s="5"/>
      <c r="F20" s="5"/>
    </row>
    <row r="21" spans="1:6" x14ac:dyDescent="0.3">
      <c r="A21" s="5" t="s">
        <v>20</v>
      </c>
      <c r="B21" s="5"/>
      <c r="C21" s="9">
        <v>2.3283064365386999E-10</v>
      </c>
      <c r="D21" s="9">
        <v>0</v>
      </c>
      <c r="E21" s="9">
        <v>0</v>
      </c>
      <c r="F21" s="9">
        <v>2.3283064365386999E-10</v>
      </c>
    </row>
    <row r="22" spans="1:6" x14ac:dyDescent="0.3">
      <c r="A22" s="6"/>
      <c r="B22" s="6"/>
      <c r="C22" s="6"/>
      <c r="D22" s="6"/>
      <c r="E22" s="6"/>
      <c r="F22" s="6"/>
    </row>
    <row r="23" spans="1:6" x14ac:dyDescent="0.3">
      <c r="A23" s="6"/>
      <c r="B23" s="6"/>
      <c r="C23" s="6"/>
      <c r="D23" s="6"/>
      <c r="E23" s="6"/>
      <c r="F23" s="6"/>
    </row>
    <row r="24" spans="1:6" x14ac:dyDescent="0.3">
      <c r="A24" s="10" t="s">
        <v>21</v>
      </c>
      <c r="B24" s="10"/>
      <c r="C24" s="10"/>
      <c r="D24" s="10" t="s">
        <v>4</v>
      </c>
      <c r="E24" s="10"/>
      <c r="F24" s="10"/>
    </row>
    <row r="25" spans="1:6" x14ac:dyDescent="0.3">
      <c r="A25" s="10" t="s">
        <v>22</v>
      </c>
      <c r="B25" s="10" t="s">
        <v>23</v>
      </c>
      <c r="C25" s="10" t="s">
        <v>5</v>
      </c>
      <c r="D25" s="10" t="s">
        <v>6</v>
      </c>
      <c r="E25" s="10" t="s">
        <v>7</v>
      </c>
      <c r="F25" s="10" t="s">
        <v>8</v>
      </c>
    </row>
    <row r="26" spans="1:6" x14ac:dyDescent="0.3">
      <c r="A26" s="11" t="s">
        <v>9</v>
      </c>
      <c r="B26" s="11"/>
      <c r="C26" s="11"/>
      <c r="D26" s="11"/>
      <c r="E26" s="11"/>
      <c r="F26" s="11"/>
    </row>
    <row r="27" spans="1:6" x14ac:dyDescent="0.3">
      <c r="A27" s="12">
        <v>6</v>
      </c>
      <c r="B27" s="13" t="s">
        <v>24</v>
      </c>
      <c r="C27" s="14">
        <v>3875979.7</v>
      </c>
      <c r="D27" s="14">
        <f>D28+D32</f>
        <v>162910</v>
      </c>
      <c r="E27" s="14">
        <f>D27/C27*100</f>
        <v>4.2030663886087947</v>
      </c>
      <c r="F27" s="14">
        <f>C27+D27</f>
        <v>4038889.7</v>
      </c>
    </row>
    <row r="28" spans="1:6" s="2" customFormat="1" x14ac:dyDescent="0.3">
      <c r="A28" s="15">
        <v>61</v>
      </c>
      <c r="B28" s="16" t="s">
        <v>25</v>
      </c>
      <c r="C28" s="17">
        <v>1980229.7</v>
      </c>
      <c r="D28" s="17">
        <f>D29</f>
        <v>71410</v>
      </c>
      <c r="E28" s="17">
        <f>D28/C28*100</f>
        <v>3.6061473070523085</v>
      </c>
      <c r="F28" s="17">
        <f>C28+D28</f>
        <v>2051639.7</v>
      </c>
    </row>
    <row r="29" spans="1:6" s="3" customFormat="1" x14ac:dyDescent="0.3">
      <c r="A29" s="18">
        <v>611</v>
      </c>
      <c r="B29" s="19" t="s">
        <v>26</v>
      </c>
      <c r="C29" s="20">
        <v>1829229.7</v>
      </c>
      <c r="D29" s="20">
        <f>21410+50000</f>
        <v>71410</v>
      </c>
      <c r="E29" s="20">
        <f>D29/C29*100</f>
        <v>3.9038290270489266</v>
      </c>
      <c r="F29" s="20">
        <f>C29+D29</f>
        <v>1900639.7</v>
      </c>
    </row>
    <row r="30" spans="1:6" s="3" customFormat="1" x14ac:dyDescent="0.3">
      <c r="A30" s="18">
        <v>613</v>
      </c>
      <c r="B30" s="19" t="s">
        <v>27</v>
      </c>
      <c r="C30" s="20">
        <v>70000</v>
      </c>
      <c r="D30" s="20">
        <v>0</v>
      </c>
      <c r="E30" s="20">
        <v>0</v>
      </c>
      <c r="F30" s="20">
        <v>70000</v>
      </c>
    </row>
    <row r="31" spans="1:6" s="3" customFormat="1" x14ac:dyDescent="0.3">
      <c r="A31" s="18">
        <v>614</v>
      </c>
      <c r="B31" s="19" t="s">
        <v>28</v>
      </c>
      <c r="C31" s="20">
        <v>81000</v>
      </c>
      <c r="D31" s="20">
        <v>0</v>
      </c>
      <c r="E31" s="20">
        <v>0</v>
      </c>
      <c r="F31" s="20">
        <v>81000</v>
      </c>
    </row>
    <row r="32" spans="1:6" s="2" customFormat="1" x14ac:dyDescent="0.3">
      <c r="A32" s="15">
        <v>63</v>
      </c>
      <c r="B32" s="16" t="s">
        <v>29</v>
      </c>
      <c r="C32" s="17">
        <v>1214250</v>
      </c>
      <c r="D32" s="17">
        <f>D33</f>
        <v>91500</v>
      </c>
      <c r="E32" s="17">
        <f>D32/C32*100</f>
        <v>7.5355157504632491</v>
      </c>
      <c r="F32" s="17">
        <f>C32+D32</f>
        <v>1305750</v>
      </c>
    </row>
    <row r="33" spans="1:8" s="3" customFormat="1" x14ac:dyDescent="0.3">
      <c r="A33" s="18">
        <v>633</v>
      </c>
      <c r="B33" s="19" t="s">
        <v>30</v>
      </c>
      <c r="C33" s="20">
        <v>545250</v>
      </c>
      <c r="D33" s="20">
        <f>106500-15000</f>
        <v>91500</v>
      </c>
      <c r="E33" s="20">
        <f>D33/C33*100</f>
        <v>16.781292984869324</v>
      </c>
      <c r="F33" s="20">
        <f>C33+D33</f>
        <v>636750</v>
      </c>
    </row>
    <row r="34" spans="1:8" s="3" customFormat="1" x14ac:dyDescent="0.3">
      <c r="A34" s="18">
        <v>634</v>
      </c>
      <c r="B34" s="19" t="s">
        <v>31</v>
      </c>
      <c r="C34" s="20">
        <v>6000</v>
      </c>
      <c r="D34" s="20">
        <v>0</v>
      </c>
      <c r="E34" s="20">
        <v>0</v>
      </c>
      <c r="F34" s="20">
        <v>6000</v>
      </c>
    </row>
    <row r="35" spans="1:8" s="3" customFormat="1" x14ac:dyDescent="0.3">
      <c r="A35" s="18">
        <v>638</v>
      </c>
      <c r="B35" s="19" t="s">
        <v>32</v>
      </c>
      <c r="C35" s="20">
        <v>663000</v>
      </c>
      <c r="D35" s="20">
        <v>0</v>
      </c>
      <c r="E35" s="20">
        <v>0</v>
      </c>
      <c r="F35" s="20">
        <v>663000</v>
      </c>
      <c r="H35" s="4"/>
    </row>
    <row r="36" spans="1:8" s="2" customFormat="1" x14ac:dyDescent="0.3">
      <c r="A36" s="15">
        <v>64</v>
      </c>
      <c r="B36" s="16" t="s">
        <v>33</v>
      </c>
      <c r="C36" s="17">
        <v>72000</v>
      </c>
      <c r="D36" s="17">
        <v>0</v>
      </c>
      <c r="E36" s="17">
        <v>0</v>
      </c>
      <c r="F36" s="17">
        <v>72000</v>
      </c>
    </row>
    <row r="37" spans="1:8" s="3" customFormat="1" x14ac:dyDescent="0.3">
      <c r="A37" s="18">
        <v>641</v>
      </c>
      <c r="B37" s="19" t="s">
        <v>34</v>
      </c>
      <c r="C37" s="20">
        <v>35000</v>
      </c>
      <c r="D37" s="20">
        <v>0</v>
      </c>
      <c r="E37" s="20">
        <v>0</v>
      </c>
      <c r="F37" s="20">
        <v>35000</v>
      </c>
    </row>
    <row r="38" spans="1:8" s="3" customFormat="1" x14ac:dyDescent="0.3">
      <c r="A38" s="18">
        <v>642</v>
      </c>
      <c r="B38" s="19" t="s">
        <v>35</v>
      </c>
      <c r="C38" s="20">
        <v>37000</v>
      </c>
      <c r="D38" s="20">
        <v>0</v>
      </c>
      <c r="E38" s="20">
        <v>0</v>
      </c>
      <c r="F38" s="20">
        <v>37000</v>
      </c>
    </row>
    <row r="39" spans="1:8" s="2" customFormat="1" ht="28.8" x14ac:dyDescent="0.3">
      <c r="A39" s="15">
        <v>65</v>
      </c>
      <c r="B39" s="16" t="s">
        <v>36</v>
      </c>
      <c r="C39" s="17">
        <v>588500</v>
      </c>
      <c r="D39" s="17">
        <v>0</v>
      </c>
      <c r="E39" s="17">
        <v>0</v>
      </c>
      <c r="F39" s="17">
        <v>588500</v>
      </c>
    </row>
    <row r="40" spans="1:8" s="3" customFormat="1" x14ac:dyDescent="0.3">
      <c r="A40" s="18">
        <v>651</v>
      </c>
      <c r="B40" s="19" t="s">
        <v>37</v>
      </c>
      <c r="C40" s="20">
        <v>500</v>
      </c>
      <c r="D40" s="20">
        <v>0</v>
      </c>
      <c r="E40" s="20">
        <v>0</v>
      </c>
      <c r="F40" s="20">
        <v>500</v>
      </c>
    </row>
    <row r="41" spans="1:8" s="3" customFormat="1" x14ac:dyDescent="0.3">
      <c r="A41" s="18">
        <v>652</v>
      </c>
      <c r="B41" s="19" t="s">
        <v>38</v>
      </c>
      <c r="C41" s="20">
        <v>194000</v>
      </c>
      <c r="D41" s="20">
        <v>0</v>
      </c>
      <c r="E41" s="20">
        <v>0</v>
      </c>
      <c r="F41" s="20">
        <v>194000</v>
      </c>
    </row>
    <row r="42" spans="1:8" s="3" customFormat="1" x14ac:dyDescent="0.3">
      <c r="A42" s="18">
        <v>653</v>
      </c>
      <c r="B42" s="19" t="s">
        <v>39</v>
      </c>
      <c r="C42" s="20">
        <v>394000</v>
      </c>
      <c r="D42" s="20">
        <v>0</v>
      </c>
      <c r="E42" s="20">
        <v>0</v>
      </c>
      <c r="F42" s="20">
        <v>394000</v>
      </c>
    </row>
    <row r="43" spans="1:8" s="2" customFormat="1" ht="28.8" x14ac:dyDescent="0.3">
      <c r="A43" s="15">
        <v>66</v>
      </c>
      <c r="B43" s="16" t="s">
        <v>40</v>
      </c>
      <c r="C43" s="17">
        <v>21000</v>
      </c>
      <c r="D43" s="17">
        <v>0</v>
      </c>
      <c r="E43" s="17">
        <v>0</v>
      </c>
      <c r="F43" s="17">
        <v>21000</v>
      </c>
    </row>
    <row r="44" spans="1:8" s="3" customFormat="1" x14ac:dyDescent="0.3">
      <c r="A44" s="18">
        <v>661</v>
      </c>
      <c r="B44" s="19" t="s">
        <v>41</v>
      </c>
      <c r="C44" s="20">
        <v>20000</v>
      </c>
      <c r="D44" s="20">
        <v>0</v>
      </c>
      <c r="E44" s="20">
        <v>0</v>
      </c>
      <c r="F44" s="20">
        <v>20000</v>
      </c>
    </row>
    <row r="45" spans="1:8" s="3" customFormat="1" x14ac:dyDescent="0.3">
      <c r="A45" s="18">
        <v>663</v>
      </c>
      <c r="B45" s="19" t="s">
        <v>42</v>
      </c>
      <c r="C45" s="20">
        <v>1000</v>
      </c>
      <c r="D45" s="20">
        <v>0</v>
      </c>
      <c r="E45" s="20">
        <v>0</v>
      </c>
      <c r="F45" s="20">
        <v>1000</v>
      </c>
    </row>
    <row r="46" spans="1:8" x14ac:dyDescent="0.3">
      <c r="A46" s="12">
        <v>7</v>
      </c>
      <c r="B46" s="13" t="s">
        <v>43</v>
      </c>
      <c r="C46" s="14">
        <v>25000</v>
      </c>
      <c r="D46" s="14">
        <v>0</v>
      </c>
      <c r="E46" s="14">
        <v>0</v>
      </c>
      <c r="F46" s="14">
        <v>25000</v>
      </c>
    </row>
    <row r="47" spans="1:8" s="2" customFormat="1" x14ac:dyDescent="0.3">
      <c r="A47" s="15">
        <v>71</v>
      </c>
      <c r="B47" s="16" t="s">
        <v>44</v>
      </c>
      <c r="C47" s="17">
        <v>25000</v>
      </c>
      <c r="D47" s="17">
        <v>0</v>
      </c>
      <c r="E47" s="17">
        <v>0</v>
      </c>
      <c r="F47" s="17">
        <v>25000</v>
      </c>
    </row>
    <row r="48" spans="1:8" s="3" customFormat="1" x14ac:dyDescent="0.3">
      <c r="A48" s="18">
        <v>711</v>
      </c>
      <c r="B48" s="19" t="s">
        <v>45</v>
      </c>
      <c r="C48" s="20">
        <v>25000</v>
      </c>
      <c r="D48" s="20">
        <v>0</v>
      </c>
      <c r="E48" s="20">
        <v>0</v>
      </c>
      <c r="F48" s="20">
        <v>25000</v>
      </c>
    </row>
    <row r="49" spans="1:8" x14ac:dyDescent="0.3">
      <c r="A49" s="12">
        <v>3</v>
      </c>
      <c r="B49" s="13" t="s">
        <v>46</v>
      </c>
      <c r="C49" s="14">
        <v>3821980</v>
      </c>
      <c r="D49" s="14">
        <f>D54+D62+D66+D68</f>
        <v>78410</v>
      </c>
      <c r="E49" s="14">
        <f>D49/C49*100</f>
        <v>2.0515544299028252</v>
      </c>
      <c r="F49" s="14">
        <f>C49+D49</f>
        <v>3900390</v>
      </c>
    </row>
    <row r="50" spans="1:8" s="2" customFormat="1" x14ac:dyDescent="0.3">
      <c r="A50" s="15">
        <v>31</v>
      </c>
      <c r="B50" s="16" t="s">
        <v>47</v>
      </c>
      <c r="C50" s="17">
        <v>369900</v>
      </c>
      <c r="D50" s="17">
        <v>0</v>
      </c>
      <c r="E50" s="17">
        <v>0</v>
      </c>
      <c r="F50" s="17">
        <v>369900</v>
      </c>
    </row>
    <row r="51" spans="1:8" s="3" customFormat="1" x14ac:dyDescent="0.3">
      <c r="A51" s="18">
        <v>311</v>
      </c>
      <c r="B51" s="19" t="s">
        <v>48</v>
      </c>
      <c r="C51" s="20">
        <v>240000</v>
      </c>
      <c r="D51" s="20">
        <v>0</v>
      </c>
      <c r="E51" s="20">
        <v>0</v>
      </c>
      <c r="F51" s="20">
        <v>240000</v>
      </c>
    </row>
    <row r="52" spans="1:8" s="3" customFormat="1" x14ac:dyDescent="0.3">
      <c r="A52" s="18">
        <v>312</v>
      </c>
      <c r="B52" s="19" t="s">
        <v>49</v>
      </c>
      <c r="C52" s="20">
        <v>14900</v>
      </c>
      <c r="D52" s="20">
        <v>0</v>
      </c>
      <c r="E52" s="20">
        <v>0</v>
      </c>
      <c r="F52" s="20">
        <v>14900</v>
      </c>
    </row>
    <row r="53" spans="1:8" s="3" customFormat="1" x14ac:dyDescent="0.3">
      <c r="A53" s="18">
        <v>313</v>
      </c>
      <c r="B53" s="19" t="s">
        <v>50</v>
      </c>
      <c r="C53" s="20">
        <v>115000</v>
      </c>
      <c r="D53" s="20">
        <v>0</v>
      </c>
      <c r="E53" s="20">
        <v>0</v>
      </c>
      <c r="F53" s="20">
        <v>115000</v>
      </c>
    </row>
    <row r="54" spans="1:8" s="2" customFormat="1" x14ac:dyDescent="0.3">
      <c r="A54" s="15">
        <v>32</v>
      </c>
      <c r="B54" s="16" t="s">
        <v>51</v>
      </c>
      <c r="C54" s="17">
        <v>1480500</v>
      </c>
      <c r="D54" s="17">
        <f>D57+D56</f>
        <v>65000</v>
      </c>
      <c r="E54" s="17">
        <f>D54/C54*100</f>
        <v>4.3904086457277947</v>
      </c>
      <c r="F54" s="17">
        <f>C54+D54</f>
        <v>1545500</v>
      </c>
    </row>
    <row r="55" spans="1:8" s="3" customFormat="1" x14ac:dyDescent="0.3">
      <c r="A55" s="18">
        <v>321</v>
      </c>
      <c r="B55" s="19" t="s">
        <v>52</v>
      </c>
      <c r="C55" s="20">
        <v>17500</v>
      </c>
      <c r="D55" s="20">
        <v>0</v>
      </c>
      <c r="E55" s="20">
        <v>0</v>
      </c>
      <c r="F55" s="20">
        <v>17500</v>
      </c>
    </row>
    <row r="56" spans="1:8" s="3" customFormat="1" x14ac:dyDescent="0.3">
      <c r="A56" s="18">
        <v>322</v>
      </c>
      <c r="B56" s="19" t="s">
        <v>53</v>
      </c>
      <c r="C56" s="20">
        <v>336000</v>
      </c>
      <c r="D56" s="20">
        <v>10000</v>
      </c>
      <c r="E56" s="20">
        <v>2.9761904761904798</v>
      </c>
      <c r="F56" s="20">
        <v>346000</v>
      </c>
    </row>
    <row r="57" spans="1:8" s="3" customFormat="1" x14ac:dyDescent="0.3">
      <c r="A57" s="18">
        <v>323</v>
      </c>
      <c r="B57" s="19" t="s">
        <v>54</v>
      </c>
      <c r="C57" s="20">
        <v>905000</v>
      </c>
      <c r="D57" s="20">
        <f>20000+50000-15000</f>
        <v>55000</v>
      </c>
      <c r="E57" s="20">
        <f>D57/C57*100</f>
        <v>6.0773480662983426</v>
      </c>
      <c r="F57" s="20">
        <f>C57+D57</f>
        <v>960000</v>
      </c>
    </row>
    <row r="58" spans="1:8" s="3" customFormat="1" x14ac:dyDescent="0.3">
      <c r="A58" s="18">
        <v>324</v>
      </c>
      <c r="B58" s="19" t="s">
        <v>55</v>
      </c>
      <c r="C58" s="20">
        <v>17500</v>
      </c>
      <c r="D58" s="20">
        <v>0</v>
      </c>
      <c r="E58" s="20">
        <v>0</v>
      </c>
      <c r="F58" s="20">
        <v>17500</v>
      </c>
    </row>
    <row r="59" spans="1:8" s="3" customFormat="1" x14ac:dyDescent="0.3">
      <c r="A59" s="18">
        <v>329</v>
      </c>
      <c r="B59" s="19" t="s">
        <v>56</v>
      </c>
      <c r="C59" s="20">
        <v>204500</v>
      </c>
      <c r="D59" s="20">
        <v>0</v>
      </c>
      <c r="E59" s="20">
        <v>0</v>
      </c>
      <c r="F59" s="20">
        <v>204500</v>
      </c>
      <c r="H59" s="4"/>
    </row>
    <row r="60" spans="1:8" s="2" customFormat="1" x14ac:dyDescent="0.3">
      <c r="A60" s="15">
        <v>34</v>
      </c>
      <c r="B60" s="16" t="s">
        <v>57</v>
      </c>
      <c r="C60" s="17">
        <v>12000</v>
      </c>
      <c r="D60" s="17">
        <v>0</v>
      </c>
      <c r="E60" s="17">
        <v>0</v>
      </c>
      <c r="F60" s="17">
        <v>12000</v>
      </c>
    </row>
    <row r="61" spans="1:8" s="3" customFormat="1" x14ac:dyDescent="0.3">
      <c r="A61" s="18">
        <v>343</v>
      </c>
      <c r="B61" s="19" t="s">
        <v>58</v>
      </c>
      <c r="C61" s="20">
        <v>12000</v>
      </c>
      <c r="D61" s="20">
        <v>0</v>
      </c>
      <c r="E61" s="20">
        <v>0</v>
      </c>
      <c r="F61" s="20">
        <v>12000</v>
      </c>
    </row>
    <row r="62" spans="1:8" s="2" customFormat="1" x14ac:dyDescent="0.3">
      <c r="A62" s="15">
        <v>35</v>
      </c>
      <c r="B62" s="16" t="s">
        <v>59</v>
      </c>
      <c r="C62" s="17">
        <v>855500</v>
      </c>
      <c r="D62" s="17">
        <v>13410</v>
      </c>
      <c r="E62" s="17">
        <v>1.5675043834015199</v>
      </c>
      <c r="F62" s="17">
        <v>868910</v>
      </c>
    </row>
    <row r="63" spans="1:8" s="3" customFormat="1" ht="28.8" x14ac:dyDescent="0.3">
      <c r="A63" s="18">
        <v>352</v>
      </c>
      <c r="B63" s="19" t="s">
        <v>60</v>
      </c>
      <c r="C63" s="20">
        <v>855500</v>
      </c>
      <c r="D63" s="20">
        <v>13410</v>
      </c>
      <c r="E63" s="20">
        <v>1.5675043834015199</v>
      </c>
      <c r="F63" s="20">
        <v>868910</v>
      </c>
    </row>
    <row r="64" spans="1:8" s="2" customFormat="1" x14ac:dyDescent="0.3">
      <c r="A64" s="15">
        <v>36</v>
      </c>
      <c r="B64" s="16" t="s">
        <v>61</v>
      </c>
      <c r="C64" s="17">
        <v>1180</v>
      </c>
      <c r="D64" s="17">
        <v>0</v>
      </c>
      <c r="E64" s="17">
        <v>0</v>
      </c>
      <c r="F64" s="17">
        <v>1180</v>
      </c>
    </row>
    <row r="65" spans="1:6" s="3" customFormat="1" x14ac:dyDescent="0.3">
      <c r="A65" s="18">
        <v>363</v>
      </c>
      <c r="B65" s="19" t="s">
        <v>62</v>
      </c>
      <c r="C65" s="20">
        <v>1180</v>
      </c>
      <c r="D65" s="20">
        <v>0</v>
      </c>
      <c r="E65" s="20">
        <v>0</v>
      </c>
      <c r="F65" s="20">
        <v>1180</v>
      </c>
    </row>
    <row r="66" spans="1:6" s="2" customFormat="1" ht="28.8" x14ac:dyDescent="0.3">
      <c r="A66" s="15">
        <v>37</v>
      </c>
      <c r="B66" s="16" t="s">
        <v>63</v>
      </c>
      <c r="C66" s="17">
        <v>53000</v>
      </c>
      <c r="D66" s="17">
        <v>10000</v>
      </c>
      <c r="E66" s="17">
        <v>18.867924528301899</v>
      </c>
      <c r="F66" s="17">
        <v>63000</v>
      </c>
    </row>
    <row r="67" spans="1:6" s="3" customFormat="1" x14ac:dyDescent="0.3">
      <c r="A67" s="18">
        <v>372</v>
      </c>
      <c r="B67" s="19" t="s">
        <v>64</v>
      </c>
      <c r="C67" s="20">
        <v>53000</v>
      </c>
      <c r="D67" s="20">
        <v>10000</v>
      </c>
      <c r="E67" s="20">
        <v>18.867924528301899</v>
      </c>
      <c r="F67" s="20">
        <v>63000</v>
      </c>
    </row>
    <row r="68" spans="1:6" s="2" customFormat="1" x14ac:dyDescent="0.3">
      <c r="A68" s="15">
        <v>38</v>
      </c>
      <c r="B68" s="16" t="s">
        <v>65</v>
      </c>
      <c r="C68" s="17">
        <v>1049900</v>
      </c>
      <c r="D68" s="17">
        <v>-10000</v>
      </c>
      <c r="E68" s="17">
        <v>-0.95247166396799698</v>
      </c>
      <c r="F68" s="17">
        <v>1039900</v>
      </c>
    </row>
    <row r="69" spans="1:6" s="3" customFormat="1" x14ac:dyDescent="0.3">
      <c r="A69" s="18">
        <v>381</v>
      </c>
      <c r="B69" s="19" t="s">
        <v>66</v>
      </c>
      <c r="C69" s="20">
        <v>518900</v>
      </c>
      <c r="D69" s="20">
        <v>10000</v>
      </c>
      <c r="E69" s="20">
        <v>1.9271535941414499</v>
      </c>
      <c r="F69" s="20">
        <v>528900</v>
      </c>
    </row>
    <row r="70" spans="1:6" s="3" customFormat="1" x14ac:dyDescent="0.3">
      <c r="A70" s="18">
        <v>382</v>
      </c>
      <c r="B70" s="19" t="s">
        <v>67</v>
      </c>
      <c r="C70" s="20">
        <v>438000</v>
      </c>
      <c r="D70" s="20">
        <v>-20000</v>
      </c>
      <c r="E70" s="20">
        <v>-4.5662100456620998</v>
      </c>
      <c r="F70" s="20">
        <v>418000</v>
      </c>
    </row>
    <row r="71" spans="1:6" s="3" customFormat="1" x14ac:dyDescent="0.3">
      <c r="A71" s="18">
        <v>385</v>
      </c>
      <c r="B71" s="19" t="s">
        <v>68</v>
      </c>
      <c r="C71" s="20">
        <v>30000</v>
      </c>
      <c r="D71" s="20">
        <v>0</v>
      </c>
      <c r="E71" s="20">
        <v>0</v>
      </c>
      <c r="F71" s="20">
        <v>30000</v>
      </c>
    </row>
    <row r="72" spans="1:6" s="3" customFormat="1" x14ac:dyDescent="0.3">
      <c r="A72" s="18">
        <v>386</v>
      </c>
      <c r="B72" s="19" t="s">
        <v>69</v>
      </c>
      <c r="C72" s="20">
        <v>63000</v>
      </c>
      <c r="D72" s="20">
        <v>0</v>
      </c>
      <c r="E72" s="20">
        <v>0</v>
      </c>
      <c r="F72" s="20">
        <v>63000</v>
      </c>
    </row>
    <row r="73" spans="1:6" x14ac:dyDescent="0.3">
      <c r="A73" s="12">
        <v>4</v>
      </c>
      <c r="B73" s="13" t="s">
        <v>70</v>
      </c>
      <c r="C73" s="14">
        <v>1189250</v>
      </c>
      <c r="D73" s="14">
        <v>84500</v>
      </c>
      <c r="E73" s="14">
        <v>7.1053184780323697</v>
      </c>
      <c r="F73" s="14">
        <v>1273750</v>
      </c>
    </row>
    <row r="74" spans="1:6" s="2" customFormat="1" x14ac:dyDescent="0.3">
      <c r="A74" s="15">
        <v>41</v>
      </c>
      <c r="B74" s="16" t="s">
        <v>71</v>
      </c>
      <c r="C74" s="17">
        <v>20000</v>
      </c>
      <c r="D74" s="17">
        <v>0</v>
      </c>
      <c r="E74" s="17">
        <v>0</v>
      </c>
      <c r="F74" s="17">
        <v>20000</v>
      </c>
    </row>
    <row r="75" spans="1:6" s="3" customFormat="1" x14ac:dyDescent="0.3">
      <c r="A75" s="18">
        <v>411</v>
      </c>
      <c r="B75" s="19" t="s">
        <v>72</v>
      </c>
      <c r="C75" s="20">
        <v>10000</v>
      </c>
      <c r="D75" s="20">
        <v>0</v>
      </c>
      <c r="E75" s="20">
        <v>0</v>
      </c>
      <c r="F75" s="20">
        <v>10000</v>
      </c>
    </row>
    <row r="76" spans="1:6" s="3" customFormat="1" x14ac:dyDescent="0.3">
      <c r="A76" s="18">
        <v>412</v>
      </c>
      <c r="B76" s="19" t="s">
        <v>73</v>
      </c>
      <c r="C76" s="20">
        <v>10000</v>
      </c>
      <c r="D76" s="20">
        <v>0</v>
      </c>
      <c r="E76" s="20">
        <v>0</v>
      </c>
      <c r="F76" s="20">
        <v>10000</v>
      </c>
    </row>
    <row r="77" spans="1:6" s="2" customFormat="1" x14ac:dyDescent="0.3">
      <c r="A77" s="15">
        <v>42</v>
      </c>
      <c r="B77" s="16" t="s">
        <v>74</v>
      </c>
      <c r="C77" s="17">
        <v>1169250</v>
      </c>
      <c r="D77" s="17">
        <v>84500</v>
      </c>
      <c r="E77" s="17">
        <v>7.2268548214667501</v>
      </c>
      <c r="F77" s="17">
        <v>1253750</v>
      </c>
    </row>
    <row r="78" spans="1:6" s="3" customFormat="1" x14ac:dyDescent="0.3">
      <c r="A78" s="18">
        <v>421</v>
      </c>
      <c r="B78" s="19" t="s">
        <v>75</v>
      </c>
      <c r="C78" s="20">
        <v>840000</v>
      </c>
      <c r="D78" s="20">
        <v>0</v>
      </c>
      <c r="E78" s="20">
        <v>0</v>
      </c>
      <c r="F78" s="20">
        <v>840000</v>
      </c>
    </row>
    <row r="79" spans="1:6" s="3" customFormat="1" x14ac:dyDescent="0.3">
      <c r="A79" s="18">
        <v>422</v>
      </c>
      <c r="B79" s="19" t="s">
        <v>76</v>
      </c>
      <c r="C79" s="20">
        <v>160000</v>
      </c>
      <c r="D79" s="20">
        <v>100000</v>
      </c>
      <c r="E79" s="20">
        <v>62.5</v>
      </c>
      <c r="F79" s="20">
        <v>260000</v>
      </c>
    </row>
    <row r="80" spans="1:6" s="3" customFormat="1" x14ac:dyDescent="0.3">
      <c r="A80" s="18">
        <v>426</v>
      </c>
      <c r="B80" s="19" t="s">
        <v>77</v>
      </c>
      <c r="C80" s="20">
        <v>169250</v>
      </c>
      <c r="D80" s="20">
        <v>-15500</v>
      </c>
      <c r="E80" s="20">
        <v>-9.1580502215657305</v>
      </c>
      <c r="F80" s="20">
        <v>153750</v>
      </c>
    </row>
    <row r="81" spans="1:6" x14ac:dyDescent="0.3">
      <c r="A81" s="10" t="s">
        <v>21</v>
      </c>
      <c r="B81" s="10"/>
      <c r="C81" s="10"/>
      <c r="D81" s="10" t="s">
        <v>4</v>
      </c>
      <c r="E81" s="10"/>
      <c r="F81" s="10"/>
    </row>
    <row r="82" spans="1:6" x14ac:dyDescent="0.3">
      <c r="A82" s="10" t="s">
        <v>22</v>
      </c>
      <c r="B82" s="10" t="s">
        <v>23</v>
      </c>
      <c r="C82" s="10" t="s">
        <v>5</v>
      </c>
      <c r="D82" s="10" t="s">
        <v>6</v>
      </c>
      <c r="E82" s="10" t="s">
        <v>7</v>
      </c>
      <c r="F82" s="10" t="s">
        <v>8</v>
      </c>
    </row>
    <row r="83" spans="1:6" x14ac:dyDescent="0.3">
      <c r="A83" s="11" t="s">
        <v>15</v>
      </c>
      <c r="B83" s="11"/>
      <c r="C83" s="11"/>
      <c r="D83" s="11"/>
      <c r="E83" s="11"/>
      <c r="F83" s="11"/>
    </row>
    <row r="84" spans="1:6" x14ac:dyDescent="0.3">
      <c r="A84" s="6"/>
      <c r="B84" s="6"/>
      <c r="C84" s="6"/>
      <c r="D84" s="6"/>
      <c r="E84" s="6"/>
      <c r="F84" s="6"/>
    </row>
    <row r="85" spans="1:6" x14ac:dyDescent="0.3">
      <c r="A85" s="6"/>
      <c r="B85" s="6"/>
      <c r="C85" s="6"/>
      <c r="D85" s="6"/>
      <c r="E85" s="6"/>
      <c r="F85" s="6"/>
    </row>
    <row r="86" spans="1:6" x14ac:dyDescent="0.3">
      <c r="A86" s="11" t="s">
        <v>78</v>
      </c>
      <c r="B86" s="11"/>
      <c r="C86" s="11"/>
      <c r="D86" s="11"/>
      <c r="E86" s="11"/>
      <c r="F86" s="11"/>
    </row>
    <row r="87" spans="1:6" x14ac:dyDescent="0.3">
      <c r="A87" s="12">
        <v>9</v>
      </c>
      <c r="B87" s="13" t="s">
        <v>79</v>
      </c>
      <c r="C87" s="14">
        <v>1110250.3</v>
      </c>
      <c r="D87" s="14">
        <v>0</v>
      </c>
      <c r="E87" s="14">
        <v>0</v>
      </c>
      <c r="F87" s="14">
        <v>1110250.3</v>
      </c>
    </row>
    <row r="88" spans="1:6" s="2" customFormat="1" x14ac:dyDescent="0.3">
      <c r="A88" s="15">
        <v>92</v>
      </c>
      <c r="B88" s="16" t="s">
        <v>80</v>
      </c>
      <c r="C88" s="17">
        <v>1110250.3</v>
      </c>
      <c r="D88" s="17">
        <v>0</v>
      </c>
      <c r="E88" s="17">
        <v>0</v>
      </c>
      <c r="F88" s="17">
        <v>1110250.3</v>
      </c>
    </row>
    <row r="89" spans="1:6" s="3" customFormat="1" x14ac:dyDescent="0.3">
      <c r="A89" s="18">
        <v>922</v>
      </c>
      <c r="B89" s="19" t="s">
        <v>81</v>
      </c>
      <c r="C89" s="20">
        <v>1110250.3</v>
      </c>
      <c r="D89" s="20">
        <v>0</v>
      </c>
      <c r="E89" s="20">
        <v>0</v>
      </c>
      <c r="F89" s="20">
        <v>1110250.3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2016-07-06T11:46:33Z</cp:lastPrinted>
  <dcterms:created xsi:type="dcterms:W3CDTF">2016-07-06T11:17:02Z</dcterms:created>
  <dcterms:modified xsi:type="dcterms:W3CDTF">2016-07-06T11:47:14Z</dcterms:modified>
</cp:coreProperties>
</file>