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N:\4_niskogradnja\3 NOGOSTUPI\XXXX NOGOSTUP KUMROVECKA CESTA\3 GLAVNI PROJEKT\NOVELACIJA GLAVNOG PROJEKTA\TROSKOVNIK\"/>
    </mc:Choice>
  </mc:AlternateContent>
  <xr:revisionPtr revIDLastSave="0" documentId="8_{02863331-680D-4A4E-8D23-A44059961779}" xr6:coauthVersionLast="47" xr6:coauthVersionMax="47" xr10:uidLastSave="{00000000-0000-0000-0000-000000000000}"/>
  <bookViews>
    <workbookView xWindow="-120" yWindow="-120" windowWidth="29040" windowHeight="15840" tabRatio="904" activeTab="1" xr2:uid="{00000000-000D-0000-FFFF-FFFF00000000}"/>
  </bookViews>
  <sheets>
    <sheet name="opći uvjeti" sheetId="2" r:id="rId1"/>
    <sheet name="TROSKOVNIK" sheetId="1" r:id="rId2"/>
  </sheets>
  <externalReferences>
    <externalReference r:id="rId3"/>
  </externalReferences>
  <definedNames>
    <definedName name="_xlnm.Print_Area" localSheetId="1">TROSKOVNIK!$A$1:$H$130</definedName>
    <definedName name="_xlnm.Print_Titles" localSheetId="0">'opći uvjeti'!$1:$4</definedName>
    <definedName name="_xlnm.Print_Titles" localSheetId="1">TROSKOVNIK!$1:$5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2" i="1" l="1"/>
  <c r="H14" i="1"/>
  <c r="H15" i="1"/>
  <c r="H16" i="1"/>
  <c r="H18" i="1"/>
  <c r="H20" i="1"/>
  <c r="H23" i="1"/>
  <c r="H24" i="1"/>
  <c r="H28" i="1"/>
  <c r="H30" i="1"/>
  <c r="H32" i="1"/>
  <c r="H37" i="1" s="1"/>
  <c r="H33" i="1"/>
  <c r="H34" i="1"/>
  <c r="H35" i="1"/>
  <c r="H36" i="1"/>
  <c r="H40" i="1"/>
  <c r="H42" i="1"/>
  <c r="H43" i="1"/>
  <c r="H45" i="1"/>
  <c r="H47" i="1"/>
  <c r="H48" i="1"/>
  <c r="H49" i="1"/>
  <c r="H51" i="1"/>
  <c r="H52" i="1"/>
  <c r="H53" i="1"/>
  <c r="H56" i="1"/>
  <c r="H61" i="1" s="1"/>
  <c r="H57" i="1"/>
  <c r="H58" i="1"/>
  <c r="H59" i="1"/>
  <c r="H60" i="1"/>
  <c r="H65" i="1"/>
  <c r="H72" i="1" s="1"/>
  <c r="H66" i="1"/>
  <c r="H67" i="1"/>
  <c r="H70" i="1"/>
  <c r="H71" i="1"/>
  <c r="H74" i="1"/>
  <c r="H81" i="1" s="1"/>
  <c r="H75" i="1"/>
  <c r="H77" i="1"/>
  <c r="H78" i="1"/>
  <c r="H79" i="1"/>
  <c r="H80" i="1"/>
  <c r="H84" i="1"/>
  <c r="H85" i="1"/>
  <c r="H86" i="1"/>
  <c r="H87" i="1"/>
  <c r="H89" i="1"/>
  <c r="H90" i="1"/>
  <c r="H91" i="1"/>
  <c r="H92" i="1"/>
  <c r="H93" i="1"/>
  <c r="H94" i="1"/>
  <c r="H95" i="1"/>
  <c r="H97" i="1"/>
  <c r="H98" i="1"/>
  <c r="H99" i="1"/>
  <c r="H101" i="1"/>
  <c r="H102" i="1"/>
  <c r="H103" i="1"/>
  <c r="H104" i="1"/>
  <c r="H105" i="1"/>
  <c r="H106" i="1"/>
  <c r="H107" i="1"/>
  <c r="H108" i="1"/>
  <c r="F79" i="1"/>
  <c r="H25" i="1" l="1"/>
  <c r="H116" i="1"/>
  <c r="H115" i="1"/>
  <c r="H114" i="1"/>
  <c r="F97" i="1" l="1"/>
  <c r="H113" i="1"/>
  <c r="H112" i="1" l="1"/>
  <c r="H117" i="1"/>
  <c r="F127" i="1"/>
  <c r="D72" i="1"/>
  <c r="A40" i="1"/>
  <c r="A30" i="1"/>
  <c r="H111" i="1" l="1"/>
  <c r="H118" i="1" s="1"/>
  <c r="H119" i="1" l="1"/>
  <c r="H120" i="1" s="1"/>
</calcChain>
</file>

<file path=xl/sharedStrings.xml><?xml version="1.0" encoding="utf-8"?>
<sst xmlns="http://schemas.openxmlformats.org/spreadsheetml/2006/main" count="375" uniqueCount="199">
  <si>
    <t>Investitor:</t>
  </si>
  <si>
    <t>Građevina:</t>
  </si>
  <si>
    <t>Datum:</t>
  </si>
  <si>
    <t>Broj stavke</t>
  </si>
  <si>
    <t>OTU</t>
  </si>
  <si>
    <t>Opis stavke</t>
  </si>
  <si>
    <t>Jed. mjere</t>
  </si>
  <si>
    <t>Količina radova</t>
  </si>
  <si>
    <t>Jedinična cijena</t>
  </si>
  <si>
    <t>Ukupno</t>
  </si>
  <si>
    <t>1.</t>
  </si>
  <si>
    <t>PRIPREMNI RADOVI</t>
  </si>
  <si>
    <t>NAPOMENA:</t>
  </si>
  <si>
    <t>I</t>
  </si>
  <si>
    <t>II</t>
  </si>
  <si>
    <t>III</t>
  </si>
  <si>
    <t>Izvođač je dužan održavati gradilište za vrijeme izvođenja radova (održavanje zelenila, vertikalne i horizontalne signalizacije i sve ostalo potrebno za sigurno odvijanje prometa).</t>
  </si>
  <si>
    <t>1-02</t>
  </si>
  <si>
    <t>GEODETSKI RADOVI</t>
  </si>
  <si>
    <t>2.</t>
  </si>
  <si>
    <t>3.</t>
  </si>
  <si>
    <t>1-03.2</t>
  </si>
  <si>
    <t>UKLANJANJE UMJETNIH OBJEKATA</t>
  </si>
  <si>
    <t>4.</t>
  </si>
  <si>
    <t>ISKOLČENJE POSTOJEĆIH INSTALACIJA</t>
  </si>
  <si>
    <t>ZEMLJANI RADOVI</t>
  </si>
  <si>
    <t>m3</t>
  </si>
  <si>
    <t>2-02.3</t>
  </si>
  <si>
    <t>ŠIROKI ISKOP U MATERIJALU KATEGORIJE ''C''</t>
  </si>
  <si>
    <t>2-10</t>
  </si>
  <si>
    <t>IZRADA POSTELJICE MEHANIČKIM ZBIJANJEM</t>
  </si>
  <si>
    <t>UKUPNO - ZEMLJANI RADOVI</t>
  </si>
  <si>
    <t>ODVODNJA CESTE</t>
  </si>
  <si>
    <t>3-02.2</t>
  </si>
  <si>
    <t>IZRADA PLITKIH DRENAŽA</t>
  </si>
  <si>
    <t>kom</t>
  </si>
  <si>
    <t>3-04.3</t>
  </si>
  <si>
    <t>5.</t>
  </si>
  <si>
    <t>UKUPNO - ODVODNJA CESTE</t>
  </si>
  <si>
    <t>KOLNIČKA KONSTRUKCIJA</t>
  </si>
  <si>
    <t>5-01</t>
  </si>
  <si>
    <t>6.</t>
  </si>
  <si>
    <t>UKUPNO - KOLNIČKA KONSTRUKCIJA</t>
  </si>
  <si>
    <t>PROMETNA SIGNALIZACIJA</t>
  </si>
  <si>
    <t>OZNAKE NA KOLNIKU</t>
  </si>
  <si>
    <t>VRSTA RADOVA</t>
  </si>
  <si>
    <t>IZNOS (HRK)</t>
  </si>
  <si>
    <t>U K U P N O</t>
  </si>
  <si>
    <t>Lokacija:</t>
  </si>
  <si>
    <t>IZVEDBA CESTOVNIH I PJEŠAČKIH RUBNJAKA</t>
  </si>
  <si>
    <t>UKUPNO PRIPREMNI RADOVI</t>
  </si>
  <si>
    <t>VERTIKALNA SIGNALIZACIJA</t>
  </si>
  <si>
    <t>Glavni građevinski projekt / Troškovnik</t>
  </si>
  <si>
    <t>Vrsta projekta:</t>
  </si>
  <si>
    <t>ISKOP KONTROLNIH ROVOVA</t>
  </si>
  <si>
    <t>OSTALI RADOVI</t>
  </si>
  <si>
    <t xml:space="preserve">O.T.U. 9-01 Stavka obuhvaća iskop temelja za stup znaka, postava temelja, stupa  i znaka, sve prema važećim propisima za tu vrstu radova.
Obračun po komadu postavljenog znaka.
</t>
  </si>
  <si>
    <t>1 znak na stupu (temelj, stup i 1 znak):</t>
  </si>
  <si>
    <t>UKUPNO OSTALI RADOVI</t>
  </si>
  <si>
    <t>ZOP</t>
  </si>
  <si>
    <t>TD</t>
  </si>
  <si>
    <t>Iskop kontrolnih rovova ("šliceva") radi se radi ustanovljavanja položaja podzemnih instalacija u materijalu kategorije "C".
Kontrolni rovovi se kopaju ručno prema odredbi nadzornog inženjera. Njihova širina je najviše 30 cm, dužina 100 i dubina 200 cm.
Obračun po komadu rova.</t>
  </si>
  <si>
    <t>RUŠENJE BETONA</t>
  </si>
  <si>
    <t xml:space="preserve">Stavka obuhvaća rušenje postojećeg betona I armiranog betona, te odvoz šute na deponiju  koju je dužan osigurati izvođač radova. </t>
  </si>
  <si>
    <t>Beton</t>
  </si>
  <si>
    <t>Armirani beton</t>
  </si>
  <si>
    <t>Drenaža od PVC drenažnih cijevi promjera 15 cm. Ovom stavkom obuhvaćena je izrada drenaže na mjestima predviđenim projektom, na nepropusnom tlu. Jediničnom cijenom obuhvaćen je sav rad i materijal potreban za potpuno dovršenje drenaže, uključujući izradu nepropusne podloge od nabijene nepropusne gline ili betona C12/15, obloge od krupnijeg šljunka granulacije 10 do 16 mm i spojeve na slivnike, odnosno kotrolna okna. Iskop za drenažu također je sadržan u cijeni ove stavke.
Obračun se vrši po m' izrađene drenaže.</t>
  </si>
  <si>
    <t>Izvedba malih pjašačkih rubnjaka 8/20/50 cm</t>
  </si>
  <si>
    <t>Stavka obuhvaća izradu posteljice prema kotama iz projekta što obuhvaća grubo i fino planiranje materijala, te njegovo nabijanje do tražene zbijenosti kako bi se tlo osposobilo da bez štetnih posljedica preuzme opterećenje od kolničke konstrukcije i prometno opterećenje. Posteljica je završni sloj nasipa ili usjeka ujednačene nosivosti debljine 30cm. Posteljica se uređuje tek pošto je uklonjen sav rastrošeni materijal.
Prije zbijanja površinu treba izravnati.
U stavku je uključena upotreba opreme i sav potreban rad na uređenju posteljice.
Kriteriji za ocjenu kakvoće:
Stupanj zbijenosti, Sz=100%
Modul stišljivosti, Ms=30MN/m2
Obračun radova:
Rad se mjeri u m2 u skladu s projektom.
Izrada posteljice mehaničkim zbijanjem</t>
  </si>
  <si>
    <t>Signalizacija se izvodi na cestovnim, parkirališnim i pješačkim površinama nakon postave završnog sloja asfalta bijelom bojom.
Način izvedbe u svemu prema standardu, a na osnovi  prometnog rješenja. Sva prometna signalizacija mora biti usklađena sa normom NA 12899-1:2007.
U cijenu stavke su uključeni svi pripremni i pomoćni radovi, alati i materijali.
Obračun po m', m2 ili komadu obojene površine.</t>
  </si>
  <si>
    <t>Izvedba cestovnih rubnjaka 18/24/100cm</t>
  </si>
  <si>
    <t>U svim stavkama koje uključuju odvoz viška materijala na odlagalište, jedinične cijene moraju uključivati odvoz otpadnog materijala na deponiju i sve troškove deponiranja, sve osigurava Izvođač.</t>
  </si>
  <si>
    <t>Strojno isjecanje slojeva postojeće kolničke konstrukcije vrši se radi omogućavanja uredne izvedbe spoja starog i novog kolnika na mjestima određenim projektom. Pretpostavljena debljina asfaltnih slojeva koje treba isjeći iznosi do 20 cm. Obračun se vrši po m' isječene postojeće kolničke konstrukcije.</t>
  </si>
  <si>
    <t xml:space="preserve">Stavka obuhvaća široke iskope predviđene projektom, guranje i odlaganje na deponiju koju osigurava izvođač radova, te uređenje i čišćenje iskopanih i susjednih površina.
U stavku je uključen utovar i odvoz materijala na deponiju koju osigurava izvođač, upotreba opreme, te sav potreban materijal i rad.
Sve iskope treba obaviti prema projektu i prema zahtjevima OTU-a. Pri izradi iskopa treba provesti sve mjere sigurnosti pri radu i sva potrebna osiguranja postojećih objekata i komunikacija te stabala.
Obračun radova:
Rad se mjeri u m3 u skladu s projektom.
Široki iskop u materijalu kategorije ''C'' </t>
  </si>
  <si>
    <t>PDV 25 %</t>
  </si>
  <si>
    <t>SVEUKUPNO</t>
  </si>
  <si>
    <t>Stavka obuhvaća uklanjanje i rušenje umjetnih objekata u zoni izvođenja radova. Vrste i količine radova predviđene su projektom ili ih određuje nadzorni inženjer.
Rušenje i uklanjanje umjetnih objekata mora se obaviti bez nanošenja štete susjednim objektima, posjedima uz trasu i imovini uopće. Dio materijala od porušenih objekata koji se neće ugrađivati odvozi se na deponiju koju osigurava izvođač radova, a dio koji će se ugrađivati pohranjuje izvođač u svom skladišnom prostoru. U stavku je uključen utovar i odvoz uklonjenog otpadnog materijala na deponiju, utovar i odvoz na skladište objekata predviđenih za ponovnu ugradnju, skladištenje, upotreba opreme, te sav poreban materijal i rad.
Obračun radova:
Rušenje asfaltnog dijela kolničke konstrukcije debljine do 20cm, uz prethodno strojno zasijecanje asfalta na rubovima zahvata
Rad se mjeri po m2 srušene kolničke konstrukcije.</t>
  </si>
  <si>
    <t xml:space="preserve">U zoni zahvata gdje je projektom naznačeno postojanje instalacija izvođač je obavezan u prisustvu nadzornog inženjera izvršiti iskapanja radi utvrđivanja stvarnog položaja i dubine postojećih instalacija i energetskih kabela uključivo i zatrpavanje rova po utvrđivanju položaja instalacija. </t>
  </si>
  <si>
    <t>REKAPITULACIJA</t>
  </si>
  <si>
    <t>U zoni zahvata gdje je projektom naznačeno postojanje instalacija izvođač je obavezan u prisustvu nadzornog inženjera izvršiti iskapanja radi utvrđivanja stvarnog položaja i dubine postojećih instalacija i energetskih kabela uključivo i zatrpavanje rova po utvrđivanju položaja instalacija. Navedeni radovi moraju biti uključeni u jedinične cijene stavaka troškovnika i neće se posebno obračunavati.</t>
  </si>
  <si>
    <t>U jedinične cijene treba uračunati i sve troškove vezane na ispunjenje uvjeta zaštite na radu (zaštitna oprema, zaštitne ograde, transportni putevi, kontejneri za smještaj radnika, opreme i strojeva itd.)</t>
  </si>
  <si>
    <t>Izvoditelj i naručitelj dužni su u roku od 15 dana računajući od dana uspješno održanog tehničkog pregleda objekta izvršiti komisijski primopredaju i okončani obračun izvedenih radova.</t>
  </si>
  <si>
    <t>Sva eventualna oštećenja već izvedenih radova na gradilištu do dana primopredaje dužan je otkloniti izvoditelj radova, jer se za bilo koja nastala oštećenja neće podmirivati nastali troškovi.</t>
  </si>
  <si>
    <t>Svi izvođači radova dužni su se organizirati i ekipirati tako da mogu istovremeno obavljati radove na najmanje dvije dionice gradilišta.</t>
  </si>
  <si>
    <t>Etapno izvođenje radova</t>
  </si>
  <si>
    <t>Na zahtjev naručitelja otkloniti nedostatke koji se uoče u garantnom roku.</t>
  </si>
  <si>
    <t>Izvođač je Postupiti po primjedbama odgovorne osobe (nadzornog inženjera), te ispraviti nedostatke utvrđene preliminarnim/redovnim pregledima, kod tehničkog pregleda i primopredaje izvedenih radova (kojima su obvezni prisustvovati) u utvrđenim rokovima.</t>
  </si>
  <si>
    <t>Izvođač će po uputi ovlaštenog predstavnika investitora i nadzornog inženjera posebno deponirati iskopani materijal koji se može upotrijebiti u izgradnji predmetnog objekta.</t>
  </si>
  <si>
    <t>Izvođač radova mora sam o svom trošku osigurati deponije za zbrinjavanje viška materijala, te utovar i prijevoz do deponije i sve troškove organizacije deponije uračunati u jedinične cijene iskopa, odvoza i rušenja.</t>
  </si>
  <si>
    <t>Izvođač ne smije upotrebljavati građevinske materijale bez odobrenja nadzornog inženjera, a u slučaju da ih upotrijebi, snosi rizik i troškove koji mogu iz te osnove nastati.</t>
  </si>
  <si>
    <t>Izvođač je dužan pribaviti atest kada je to propisano ugovornom specifikacijom.</t>
  </si>
  <si>
    <r>
      <t>Izvođač je dužan prije dopreme, odnosno upotrebe odgovarajućih građevinskih materijala, poluproizvoda i gotovih proizvoda osigurati uvjerenja o prethodnim</t>
    </r>
    <r>
      <rPr>
        <b/>
        <sz val="11"/>
        <color indexed="10"/>
        <rFont val="Arial"/>
        <family val="2"/>
      </rPr>
      <t xml:space="preserve"> </t>
    </r>
    <r>
      <rPr>
        <b/>
        <sz val="11"/>
        <rFont val="Arial"/>
        <family val="2"/>
      </rPr>
      <t>ispitivanjima kvalitete i podobnosti materijala, poluproizvoda i gotovih proizvoda koje namjerava upotrijebiti, od stručne odnosno ovlaštene institucije, a Izvođač ih predaje nadzornom inženjeru radi pregleda i davanja odobrenja.</t>
    </r>
  </si>
  <si>
    <t>Troškove otkrivanja, saniranja i naknadnih ispitivanja radova snosi naručitelj i ako naknadna inspekcija utvrdi da su pokriveni radovi izvedeni u skladu s ugovorom, a u protivnom troškove snosi Izvođač.</t>
  </si>
  <si>
    <t>Izvođač je dužan na zahtjev nadzornog inženjera obaviti potrebna otkrivanja ili otvaranja izvršenih radova radi naknadnog pregleda i ispitivanja. Poslije obavljenih pregleda i ispitivanja Izvođač je dužan mjesta na kojima su provedena otkrivanja i ispitivanja sanirati prema uputi nadzornog inženjera.</t>
  </si>
  <si>
    <t xml:space="preserve">Izvođač je dužan svakodnevno voditi građevinski dnevnik te pravovremeno izraditi dokaznicu mjera (građevinsku knjigu s obračunskim nacrtima), a u cilju obostranog svakodnevnog praćenja i kontroliranja izvedenih radova i količina. </t>
  </si>
  <si>
    <t>Svaki pojedini rad koji se kasnije ne može kontrolirati u pogledu količina i kvalitete mora odmah pregledati nadzorni inženjer, a podaci o tome upisuju se u građevinski dnevnik i građevinsku knjigu, izvođač je dužan na vrijeme obavijestiti nadzornog inženjera o postojanju takvih radova jer u protivnom priznavanje takvih radova se može odbiti  ili ih obračunati prema podacima i procjeni nadzornog inženjera.</t>
  </si>
  <si>
    <t>Eventualne troškove kontrolnih ispitivanja materijala, koji nisu predviđeni tehničkim propisima snosi investitor, ako rezultat ispitivanja pokaže da materijal odgovara traženim uvjetima, odnosno izvođač, ako rezultat ispitivanja pokaže da materijal ne odgovara traženim uvjetima (u ovom slučaju materijal se mora dovesti u sklad s tehničkim uvjetima).</t>
  </si>
  <si>
    <t>Troškove prethodnih i tekućih ispitivanja građevinskog materijala, poluproizvoda i gotovih proizvoda snosi Izvođač.</t>
  </si>
  <si>
    <t>Izvođač će poduzeti mjere da spriječi oštećenja ceste i drugih objekata uslijed pojačanog prometa u toku izvođenja radova. U tu svrhu poštivat će dopuštene osovinske pritiske vozila, pazit će da ne dolazi do preopterećenja i prilagodit će prijevoz tehničkim svojstvima prometnice i objektima na njoj. Za prijevoz posebnih tereta potrebno je prethodno ishoditi dozvolu nadležnog tijela.</t>
  </si>
  <si>
    <t>O svom trošku, ukalkuliranom u ponudbenu cijenu izvođač će svakodnevno za vrijeme odvijanja radova održavati red i čistoću na površinama koje koristi kao gradilište, te otpremati sav građevinski i otpadni materijal. Također, izvoditelj radova mora vršiti redovno čišćenje objekta i dijelova objekta sukcesivno i nakon dovršetka pojedinih dijelova. Čišćenje treba obaviti tako da se ne nanesu mehanička i kemijska oštećenja.</t>
  </si>
  <si>
    <t>Izvođač je dužan troškove osiguranja i organizacije gradilišta ukalkulirati u jedinične cijene.</t>
  </si>
  <si>
    <t>Izvođač je dužan osigurati zemljište za organizaciju gradilišta, potrebne priključke za gradilište, osiguranje radova i opreme, osiguranje zaposlenih osoba na gradilištu, uključujući osobe u službi naručitelja i nadzorne službe, za slučaj nesreće uključujući i prolaznike (ukoliko nije izvršena adekvatna zaštita gradilišta).</t>
  </si>
  <si>
    <t>Izvođač je dužan čuvati od oštećenja sve primljene terenske podatke, obilježene osovine, iskolčenja i stalne točke za izvođenje radova primljene od naručitelja odnosno nadzornog inženjera. Ako se podaci navedeni u prethodnom pasusu unište ili oštete, oni će se ponovno uspostaviti na trošak izvođača.</t>
  </si>
  <si>
    <t>Smatra se da je zahtjev postavljen pravodobno ako je naručitelju, prema okolnostima koje su od utjecaja, dano 15 dana vremena da može postupiti u vezi sa zahtjevom, a da ne nastane zastoj u izvođenju radova. Izvođač je dužan prije početka radova kontrolirati ispravnost tehničke dokumentacije i predanih mjernih točaka (osovina objekta, reperi, točke eksproprijacijskog pojasa, osiguranja i dr.).</t>
  </si>
  <si>
    <t>Izvođač je dužan pravodobno i detaljno proučiti tehničku dokumentaciju, na temelju koje se izvode radovi, i od naručitelja pravodobno zatražiti objašnjenje o nedovoljno jasnim pojedinostima. Izvođač je dužan pravodobno zatražiti kompletiranje tehničke dokumentacije u slučaju njene nepotpunosti. Ako to ne učini i zbog toga nastane zastoj u radu ili dođe do odstupanja od ugovora, izvođač nema pravo postavljati zahtjev za naknadu, a ako je zbog toga nastala šteta na naručitelja, izvođač je dužan nadoknaditi štetu.</t>
  </si>
  <si>
    <t>Izvođač će organizirati gradilište, način transporta, način rada, a isto tako prilagoditi terminski plan sukladno privremenoj regulaciji prometa. Eventualne manje promjene regulacije prometa unutar zahvata u tijeku građenja infrastrukturne građevine tražit će izvođač od nadležnog gradskog tijela, a u dogovoru s ovlaštenim predstavnikom naručitelja.</t>
  </si>
  <si>
    <t>Izvođač je dužan ukalkulirati u jediničnu cijenu sve zastoje na gradilištu zbog izvođenja radova u više faza, odnosno zbog nemogućnosti izvođenja radova u kontinuitetu, radi složenosti objekta i nemogućnosti rada istovremeno na više tehnoloških cjelina.</t>
  </si>
  <si>
    <r>
      <t>Posebno se naglašava da nije dopušteno prekoračenje ugovorenih iznosa</t>
    </r>
    <r>
      <rPr>
        <b/>
        <sz val="11"/>
        <rFont val="Arial"/>
        <family val="2"/>
        <charset val="238"/>
      </rPr>
      <t>, odnosno  stvaranje preliminarnih obveza u bilo kojem obliku.</t>
    </r>
  </si>
  <si>
    <t>Jedinične cijene obuhvaćaju sav rad (svi pripremni i završni radovi), materijal, transport, režijske i manipulativne troškove, zaradu tvrtke (PDV se iskazuje posebno), te sve poreze i prireze. Količine materijala za iskop obračunavaju se u sraslom stanju, a količine materijala za izradu nasipa u zbijenom stanju.</t>
  </si>
  <si>
    <t xml:space="preserve">Izvođač se obvezuje da će organizirati radno vrijeme do 18 sati, kao i toliki broj radnika, ekipa i mehanizacije koji će osigurati potrebnu dinamiku izvođenja radova kroz sve dane u tjednu, a u slučaju potrebe ili kašnjenja radova, u odnosu na predviđenu dinamiku, organizirati će se rad i nakon 18 sati i noću. </t>
  </si>
  <si>
    <t>Izvođač radova odgovoran je za međusobno usklađivanje radova i obvezan je, nakon ugovaranja, izraditi terminski plan. Izrađeni i potpisani terminski plan mora biti prihvaćen od strane investitora. Plan će se razraditi u okviru danog roka za izvedbu svih ugovorenih radova za cjelokupnu infrastrukturnu građevinu. Izvođač je dužan izraditi operativni plan građenja s iskazom potrebnih osnovnih materijala, radne snage, mehanizacije i financijskih sredstava za mjesečne obroke. Ovi radovi moraju biti ukalkulirani u jediničnu cijenu.</t>
  </si>
  <si>
    <t>OPĆI UVJETI NUĐENJA I UGOVARANJA</t>
  </si>
  <si>
    <t>Vrsta                         projekta:</t>
  </si>
  <si>
    <t>7.</t>
  </si>
  <si>
    <t>ISKOP POVRŠINSKOG SLOJA TLA - HUMUSA</t>
  </si>
  <si>
    <r>
      <t>Izvođač</t>
    </r>
    <r>
      <rPr>
        <b/>
        <sz val="11"/>
        <rFont val="Arial"/>
        <family val="2"/>
        <charset val="238"/>
      </rPr>
      <t xml:space="preserve"> </t>
    </r>
    <r>
      <rPr>
        <sz val="11"/>
        <rFont val="Arial"/>
        <family val="2"/>
        <charset val="238"/>
      </rPr>
      <t>je dužan imenovati, uz ostale odgovorne osobe, glavnog inženjera gradilišta,  koji vodi gradnju u skladu s člankom 55. Zakona o gradnji (Narodne novine, br. 153/2013, 20/17, 39/19, 125/19). Ukoliko tijekom građenja izvođač želi promijeniti glavnog inženjera ili voditelja građenja , odnosno ostale odgovorne osobe zadužene za građenje, dužan je u pisanom obliku zatražiti odobrenje naručitelja o spomenutoj izmjeni. Naručitelj može prihvatiti ili odbiti traženu izmjenu. Naručitelj može u pisanom obliku zatražiti izmjenu glavnog inženjera ili voditelja građenja bez davanja obrazloženja o traženoj izmjeni, a izvođač je dužan postupiti po pisanom traženju naručitelja.</t>
    </r>
  </si>
  <si>
    <t>Upušteni cestovni rubnjak 18/24/100cm</t>
  </si>
  <si>
    <r>
      <t xml:space="preserve">ZAŠTITA INSTALACIJA                              Zaštita postojećih plinovoda i drugih instalacija
Stavka obuhvaća: ručni otkop zemlje oko instalalcije s odbacivanjem zemlje ili utovarom viška zemlje i odvoz na deponij koji osigurava izvođač, oblaganje instalacija  betonskim kanalicama </t>
    </r>
    <r>
      <rPr>
        <sz val="10"/>
        <rFont val="Calibri"/>
        <family val="2"/>
        <charset val="238"/>
      </rPr>
      <t xml:space="preserve">Φ </t>
    </r>
    <r>
      <rPr>
        <sz val="10"/>
        <rFont val="Arial"/>
        <family val="2"/>
      </rPr>
      <t>15 dimenzija 23/12x50 cm po detalju iz projekta ili upisu nadzornog inžinjera u dnevnik, betoniranje zaštitnog sloja betona preko betonskih kanalica betonom C 12/15 u debljini 15 cm. Obračun po m' obložene instalacije.</t>
    </r>
  </si>
  <si>
    <r>
      <t xml:space="preserve">IZRADA NASIPA OD ZEMLJANIH MATERIJALA                                                                                  Izrada nasipa ispod zelenih površina od zemljanih materijala iz iskopa trase ili pozajmišta kojeg osigurava izvođač. Strojno nasipavanje i razastiranje, prema potrebi vlaženje ili sušenje, planiranje nasipnih slojeva debljine i nagiba prema projektu odnosno utvrđenih pokusnom dionicom, te zbijanje s odgovarajućim sredstvima, a prema odredbama OTU. U cijenu je uključen sav rad i materijal te planiranje pokosa nasipa i čišćenje okoline. Obračun radova:
Rad se mjeri u m3 u skladu s projektom.         </t>
    </r>
    <r>
      <rPr>
        <b/>
        <sz val="10"/>
        <rFont val="Arial"/>
        <family val="2"/>
        <charset val="238"/>
      </rPr>
      <t>Potrebna količina nasipa odrediti će se za vrijeme izvođenja radova uz suglasnost nadzornog inženjera</t>
    </r>
  </si>
  <si>
    <t>8.</t>
  </si>
  <si>
    <t>IZVEDBA BRTVENE TRAKE                          Nabava, doprema i ugradnja brtvene trake izrađene na bazi polimerom modificiranog bitumena, na kontaktu novog i starog kolnika – habajućeg sloja. Dimenzija trake je  4x1 cm. Brtvenu traku treba u potpunosti ugraditi sukladno tehnologiji proizvođača.  Obračun se vrši po m’ ugrađene brtvene trake.</t>
  </si>
  <si>
    <t>OPĆINA DUBRAVICA, Ulica Pavla Štoosa 3, 10293 Dubravica</t>
  </si>
  <si>
    <t>IZRADA NASIPA OD KAMENIH MATERIJALA Stavka obuhvaća izradu naspia od kamenih materijala iz iskopa trase ili pozajmišta kojeg osigurava naručitelj. Strojno naspianje i razastiranje, prema potrebi vlaženje, planiranje nasipnih slojeva debljine i nagiba prema projektu odnosno utvrđenih pokusnom dionicom, te zbijanje odgovarajućim sredstvima, a prema odredbama OTU. U cijenu je uključen sav rad i materijal te planiranje pokosa nasipa i čiščenje okoline.</t>
  </si>
  <si>
    <t>KANAL OBORINSKE ODVODNJE</t>
  </si>
  <si>
    <t xml:space="preserve">ISKOLČENJE TRASE KANALIZACIJE                         Iskolčenje kompletne trase kanalizacije sa označavanje čvorova revizionih okana i drugih karakterističnih točaka kanalizacijskih objekata, te s izradom elaborata iskolčenja.               Ovaj rad se obračunava po m'  tase        </t>
  </si>
  <si>
    <t>geodetsko</t>
  </si>
  <si>
    <t>ISKOP KANALSKOG ROVA                             Iskop rova za polaganje cijevi u tlu C kategrije, širine prema normalnom profilu kanala i dubine prema uzdužnom profilu kanala, sa svim potrebnim osiguranjima, kosinama, prebacivanjima  zemlje. Na mjestima revizijskih okana predviđena proširenja građevinske jame  za oplatu, pa je ukupna kubatura iskopa uvećana za 15 %.  Uključeno crpljenje vode iz rova nadošle procjeđivanjem, podzemnih voda i uslijed oborina s radom crpke i pogonskog agregata.Obračun po m3 iskopanog materijala u sraslom stanju.</t>
  </si>
  <si>
    <t xml:space="preserve">PLANIRANJE DNA KANALSKOG ROVA                         Fino planiranje dna kanalskog rova u tlu C kategorije na kote određene uzdužnim profilom, sa točnošću + 1,0 cm, uključivo izbacivanje materijala iz rova. Obračun po m2 isplaniranog rova.    </t>
  </si>
  <si>
    <t>IZRADA POSTELJICE DNA KANALA              Nabava, prijevoz i ugradnja pijeska, granulacije 0-4 mm. Pijesak se ugrađuje kao posteljica, na isplanirano dno rova ispod cijevi u sloju debljine 10 cm. Obračun se vrši po m3 ugrađenog pijeska u rov.</t>
  </si>
  <si>
    <t xml:space="preserve">zasip prve zone do 30 cm iznad cijevi    </t>
  </si>
  <si>
    <t xml:space="preserve">zasip druge zone                 </t>
  </si>
  <si>
    <t>ODVOZ SUVIŠNOG MATERIJALA                  Odvoz suvišnog materijala od iskopa, preostalog nakon zatrpavanja, na gradski  deponij. U cijenu uključen utovar, istovar, prijevoz, te grubo planiranje materijala. Obračun po m3 odvezenog materijala u rastresitom stanju. (Koeficijent rastresitosti 1,30)</t>
  </si>
  <si>
    <t>IZRADA OBOSTRANE ZAŠTITNE OGRADE ROVA                                                              U jediničnoj cijeni obuhvaćeni su svi opisani radovi i materijali. Obračunava se po m1 ograde.</t>
  </si>
  <si>
    <t>IZRADA PRIVREMENIH KOLNIH I PJEŠAČKIH PRELAZA                                                  Izrada privremenih kolnih prijelaza preko kanalizacijskog rova, za nesmetano odvijanje prometa, iz čeličnih ploča s potrebnim   ukrućenjem i zaštitnom  ogradom. Obračunava se po komadu kolnog prijelaza.</t>
  </si>
  <si>
    <t>MEHANIČKO ČIŠĆENJE KANALA I REVIZIJSKIH OKANA                               Mehaničko čišćenje kanala i revizijskih  okana prije ispitivanja vodonepropusnosti te priprema za CCTV   inspekciju. Obračun se vrši po m izrađene kanalizacije.</t>
  </si>
  <si>
    <t>ISPITIVANJE ISPRAVNOSTI GOTOVOG KANALA                                                       Stavka obuhvaća ispitivanje ispravnosti gotovog kanala na vodonepropusnost prema HRN EN 1610  i dr.uz ishođenje atesta za tehnički pregled i primopredaju. Obračun po m ispitivanog kanala</t>
  </si>
  <si>
    <t xml:space="preserve">CRPLJENJE VODE IZ ROVA                           Stavka obuhvaća crpljenje vode iz rova nadošle procjeđivanjem ili uslijed oborina.Za procjenu odabrana crpka  kapaciteta  10 l/s    
Obračun po satima rada pumpe. </t>
  </si>
  <si>
    <t>CCTV INSPEKCIJA                                         CCTV inspekcija ( optički pregled )  kanala s izradom pripadajućeg izvješća prema protokolu snimanja te zapisa na CD-u (DVD) kao dokaz o ispravno izvedenom kanalu i revizijskim oknima.
Obračun prema m1  pregledanog kanala.</t>
  </si>
  <si>
    <t>m'</t>
  </si>
  <si>
    <t>PRIJEVOZ UTOVARENOG I ISKOPANOG VIŠKA MATERIJALA NA DEPONIJU               Prijevoz iskopanog i utovarenog materijala do mjesta istovara (nasip ili odlagalište kojeg osigurava izvođač) s razastiranjem, te potrebnim osiguranjem na gradilištu i javnim prometnicama. Prijevoz materijala kategorije “C”. (koef. = 1,3). Obračun radova:  Rad se mjeri u  kubičnim metrima prevezenog materijala</t>
  </si>
  <si>
    <t>h</t>
  </si>
  <si>
    <t>RAZUPIRANJE ISKOPANOG ROVA      Razupiranje bočnih strana iskopanog rova čeličnom ili drvenom oplatom uključivo nabava i doprema potrebnog materijala, izrada, postavljanje, skidanje, prijenos na udaljenost 50 m, čišćenje slaganje materijala.Razupiranje treba izvesti prema važećim propisima zaštite na radu i to sa svim potrebnim osiguranjem u svrhu potpune zaštite od bilo kakvog zarušavanja te da ujedno omogućuje rad u jarku i ne ometa spuštanje cijevi. Dubina iskopa prosječno 1,59 m. Razupiranje bočnih strana iskopanog rova čeličnom ili drvenom oplatom uključivo nabava i doprema potrebnog materijala, izrada, postavljanje, skidanje, prijenos na udaljenost 50 m, čišćenje slaganje materijala.Razupiranje treba izvesti prema važećim propisima zaštite na radu i to sa svim potrebnim osiguranjem u svrhu potpune zaštite od bilo kakvog zarušavanja te da ujedno omogućuje rad u jarku i ne ometa spuštanje cijevi. Obračunava se po m2 razuprte površine, odnosno postavljene oplate.</t>
  </si>
  <si>
    <t xml:space="preserve">ZATRPAVANJE KANALSKOG ROVA         Stavka obuhvaća zatrpavanje kanalskog rova nakon kompletne montaže cijevi, zamjenskim  materijalom (šljunak).  Zatrpavanje se izvodi tako da se prvi sloj iznad cijevi u debljini 30 cm  
izvede sa šljunkom granulacije 8-32 mm sve prema uputama proizvođača cijevi, a ostatak rova se zatrpava kamenim materijalom do donjeg ruba tamponskog sloja kolničke konstrukcije. Rovove držati otvorene što je moguće kraće vrijeme a zatrpavanje izvoditi u slojevima od 30 cm uz obavezno nabijanje svakog sloja do kote tamponskog sloja. Po završetku nabijanja, a prije sanacije prekopa izvršiti ispitivanje zbijenosti (sa atestom) što je uključeno cijenom.  </t>
  </si>
  <si>
    <t>UKUPNO KANAL OBORINSKE ODVODNJE</t>
  </si>
  <si>
    <t>9.</t>
  </si>
  <si>
    <t>10.</t>
  </si>
  <si>
    <t>11.</t>
  </si>
  <si>
    <t>14.</t>
  </si>
  <si>
    <t>15.</t>
  </si>
  <si>
    <t>16.</t>
  </si>
  <si>
    <t>17.</t>
  </si>
  <si>
    <t>18.</t>
  </si>
  <si>
    <t>19.</t>
  </si>
  <si>
    <r>
      <t>m</t>
    </r>
    <r>
      <rPr>
        <sz val="10"/>
        <rFont val="Arial"/>
        <family val="2"/>
      </rPr>
      <t>²</t>
    </r>
  </si>
  <si>
    <t>Rušenje betonskih cestovnih i parkovnih rubnjaka. Rade se mjeri po m' srušeneog rubnjaka.</t>
  </si>
  <si>
    <t>Geodetski radovi obuhvaćaju:
-iskolčenje trase i svih objekata u trasi i preko trase ceste,
-sva mjerenja koja su u vezi s prijenosom podataka iz projekata na teren i obrnuto,
-održavanje iskolčenih oznaka na terenu u cijelom razdoblju od početka radova do predaje svih radova investitoru,
Obračun radova:
Rad se mjeri po m' trase u skladu s projektom.
Geodetski radovi</t>
  </si>
  <si>
    <t>Stavka obuhvaća iskolčenje postojećih instalacija u zoni izvođenja radova. (Po potrebi koristiti detektore podzemnih instalacija za određivanje tlocrtnog i visinskog položaja instalacija.) Iskolčenje instalacija trebaju obaviti u prisustvu predstavnika nadležnih komunalnih poduzeća.
Obračun radova:
Rad se mjeri po m' u skladu s projektom.
Iskolčenje postojećih instalacija</t>
  </si>
  <si>
    <r>
      <t>m</t>
    </r>
    <r>
      <rPr>
        <sz val="10"/>
        <rFont val="Arial"/>
        <family val="2"/>
      </rPr>
      <t>³</t>
    </r>
  </si>
  <si>
    <t xml:space="preserve"> 2.</t>
  </si>
  <si>
    <t>BETONSKA PODLOGA PEHD REVIZIJSKOG OKNA                                                             Nabava i doprema betona, te betoniranje podloge PEHD revizionih okana nabijenim betonom C16/20.
Obračun po m³ ugrađenog betona.</t>
  </si>
  <si>
    <t>IZRADA ARMIRANO-BETONSKE PLOČE I VIJENCA PEHD REVIZIJSKIH OKANA
Stavka obuhvaća dopremu i ugradnju betona (C25/30), oplate i armature za izradu armirano-betonske ploče i vijenca revizijskih okana. Elemente konstruktivno armirati prema pravilima struke. U stavku uračunati svi potrebni radovi i materijal za cjelovitu izvedbu. 
Obračun po m3 ugrađenog betona i kg ugrađene armature.</t>
  </si>
  <si>
    <t>armatura</t>
  </si>
  <si>
    <t>kg</t>
  </si>
  <si>
    <t>beton C25/30</t>
  </si>
  <si>
    <t>NABAVA, DOPREMA I UGRADNJA PEHD REVIZIJSKOG OKNA                                  Dobava i montaža polietilenskog (PE) revizijskog okna unutarnjeg promjera DN 800 mm za fekalnu i oborinsku odvodnju. Zbog osiguranja vodonepropusnosti svi elementi okna moraju biti izrađeni tehnikom roto lijeva i tvornički zavareni. Završetak okna izveden je s konusnim nastavkom svijetlog otvora DN625 mm. Cijevni priključci izvode se u bazi okna tvornički zavareni od spojnica prema promjeru i kutu određenom projektom. Okno treba biti sukladno svim zahtjevima HRN EN 13598-2:2009 ili jednakovrijedno. Okno treba biti ispitano i vodonepropusno u skladu s normom HRN EN 1277 ili jednakovrijedno. Obodne čvrstoće minimalno SN2 ispitano prema HRN EN ISO 9969 ili jednakovrijedno. U stavku uključena nabava i ugradnja ulazne i izlazne spojnice DN/OD 400 mm za korugirane PEHD cijevi.
Okno ugraditi sukladno uputama proizvođača okna.
Stavka obuhvaća dobavu i ugradnju lijevanoželjeznog tipskog poklopca klase nosivosti D400, dimenzija 60×60 cm.
Obračun po komadu ugrađenog okna s pripadajućim poklopcem klase nosivosti prema HRN EN-124 ili jednakovrijedno.
PEHD okno DN 800 mm</t>
  </si>
  <si>
    <t xml:space="preserve">NABAVA I MONTAŽA SPOJNIH KOMADA  Dobava i montaža spojnice za PEHD i betonsku kanalizacijsku cijev. Uračunat sav transport i materijal potreban za montažu. Obračun po ugrađenom komadu.                                           </t>
  </si>
  <si>
    <t>PEHD spojnica DN 400</t>
  </si>
  <si>
    <t>NABAVA, DOPREMA I MONTAŽA PEHD KANALIZACIJSKIH CIJEVI                          Nabava, doprema, raznošenje i montaža  kanalizacijskih cijevi za gravitacijsku odvodnju  izrađenih od polietilena visoke gustoće PEHD prema normi HRN EN13476-1, HRN EN13476-3  ili jednakovrijedno. Cijevi su profilirane (rebraste) vanjske i glatke unutrašnje stjenke, obodne krutosti prema statičkom proračunu ATV A127. Cijevi moraju biti minimalne obodne krutosti SN8 (8kN/m²) te načina spajanja pomoću zasebne spojnice i gumene brtve. Troškovnička stavka obuhvaća komplet koji čini cijev, spojnica i dvije brtve. U stavku uračunato raznošenje cijevi sa gradilišne deponije uzduž trase do mjesta ugradnje, te spuštanje cijevi u rov i polaganje po niveleti, te spajanje fazonskim komadom. Sve prema uputama proizvođača cijevi. Stavka uključuje i sve potrebne radove i opremu za eventualnu evakuaciju površinske i podzemne vode iz rova tijekom izvođenja radova. 
Obračun po m' položene cijevi.                      PEHD DN/OD 400 mm</t>
  </si>
  <si>
    <t>GEOTEKSTIL                                               Nabava, doprema i ugradnja geotekstila (100 g/m2). Geotekstil se ugrađuje oko rova i preko drenažne cijevi. Obračun po m² ugrađenog geotekstila.</t>
  </si>
  <si>
    <t>RUČNI ISKOP                                         Ručni iskop kao dodatak stavke 2.2. široki iskop u tlu C kategorije prema prethodnom odobrenju nadzornog inžinjera, na mjestima gdje strojni iskop nije moguć. U stavku se ubraja i otkop u materijalu "C" kategorije.                                       Obračun radova:
Rad se mjeri u m3 u skladu s projektom.</t>
  </si>
  <si>
    <t xml:space="preserve">IZRADA NOSIVOG SLOJA debljine  d=min 25 cm (nogostup) 
(st. 5-01 OTU-a Hrvatskih cesta ili jednakovrijedno)                                         Izrada nosivog sloja (Ms≥40 MN/m2) od drobljenog kamenog materijala, najvećeg zrna 31,5 mm, debljine 25 cm. U cijenu je uključena dobava materijala, utovar, prijevoz, i ugradnja (strojno razastiranje, planiranje i zbijanje do traženog modula stišljivosti ili stupnja zbijenosti) na uređenu i preuzetu podlogu.
Obračun je po m³ ugrađenog
materijala u zbijenom stanju.                              </t>
  </si>
  <si>
    <t>IZRADA NOSIVOG SLOJA  debljine d = min. 40 cm.
(st. 5-01 OTU)                                          Izrada nosivog sloja (Ms≥80 MN/m2) od drobljenog kamenog materijala, najvećeg zrna 63 mm, debljine 40 cm. U cijenu je uključena dobava materijala, utovar, prijevoz, i ugradnja (strojno razastiranje, planiranje i zbijanje do traženog modula stišljivosti ili stupnja zbijenosti) na uređenu i preuzetu podlogu.
Obračun je po m³ ugrađenog
materijala u zbijenom stanju.</t>
  </si>
  <si>
    <t xml:space="preserve">BITUMENSKA EMULZIJA                               Stavka obuhvaća nabavu i dopremu  bitumenske emulzije, te špricanje površine postojećeg asfalta emulzijom 0,3 kg/m2. Prije nanošenja bitumenske emulzije čitavu površinu ptrebno je temeljito očistiti.                                   Obračun se vrši po m² gornje površine špricanog sloja           </t>
  </si>
  <si>
    <t xml:space="preserve">Stavka obuhvaća dobavu i ugradnju betonskih rubnjaka i podložnog betona C12/15 prema projektu.
Beton ugrađenog rubnjaka mora biti klase C40/45 – v/c faktor ispod 0.45, otporan na smrzavanje i soli za odmrzavanje u 50 ciklusa prema HRN U.M1.055.
U stavku je uključena upotreba opreme, te sav potreban materijal, prijevoz i rad.
Obračun radova:
Rad se mjeri u m' postavljenih rubnjaka, uključivo s izvedbom podloge.
</t>
  </si>
  <si>
    <t>U________________, ____________________ 2022. godine</t>
  </si>
  <si>
    <r>
      <t>UGRADNJA GEOTEKSTILA
Stavkom je predviđena nabava, doprema i ugradnja tkanog geotekstila tip težine minimum 150 g/m</t>
    </r>
    <r>
      <rPr>
        <sz val="10"/>
        <rFont val="Arial"/>
        <family val="2"/>
      </rPr>
      <t>²</t>
    </r>
    <r>
      <rPr>
        <sz val="10"/>
        <rFont val="Arial"/>
        <family val="2"/>
        <charset val="238"/>
      </rPr>
      <t xml:space="preserve"> na uređenu posteljicu. 
Stavkom su obuhvaćeni i svi pripremni i pomoćni radovi na postavi geotekstila. Obračunava se po m</t>
    </r>
    <r>
      <rPr>
        <sz val="10"/>
        <rFont val="Arial"/>
        <family val="2"/>
      </rPr>
      <t>²</t>
    </r>
    <r>
      <rPr>
        <sz val="10"/>
        <rFont val="Arial"/>
        <family val="2"/>
        <charset val="238"/>
      </rPr>
      <t xml:space="preserve"> postavljenog tkanog geotekstila.</t>
    </r>
  </si>
  <si>
    <r>
      <t>TAKTILNA PLOČA
Dobava i ugradnja taktilne ploče izrađene od  reciklirane gume sa aplikacijom (vodilice, čepaste) «SENSITIVE FOOT» ISO 9001. Izvesti sa dvije vrste ljepila . Ugradnja prema detalju. Obračun po m</t>
    </r>
    <r>
      <rPr>
        <sz val="10"/>
        <rFont val="Arial"/>
        <family val="2"/>
      </rPr>
      <t>²</t>
    </r>
    <r>
      <rPr>
        <sz val="10"/>
        <rFont val="ArAL"/>
      </rPr>
      <t xml:space="preserve"> ugrađene taktilne ploče
</t>
    </r>
  </si>
  <si>
    <t>Označavanje prometnih površina za posebne namjene- autobusnog stajališta H53</t>
  </si>
  <si>
    <t>PRILAGOĐAVANJE VISINA
Prilagođavanje postojećih komunalnih instalacija,škrinjica plina, vodovoda i gromobrana niveleti prometnice. 
Potrebno ih je prilagoditi novoj niveleti prometnice podizanjem ili spuštanjem. Kod podizanja ili spuštanja za 10 - 15 cm produžne motke zatvarača nije potrebno mijenjati, a kod većih podizanja ili spuštanja potrebno ih je zamijeniti. 
Ova stavka obuhvaća: 
- iskop oko škrinjice do potrebne dubine
- odstranjivanje škrinjice sa skidanjem ili podlaganjem opeke oko motke zatvarača do potrebne visine
- eventualno potrebna zamjena produžne motke zatvarača (veća ili manja od postojeće)
- postava škrinjice na novu podlogu s potrebnim zatrpavanjem oko škrinjice ili betoniranjem
- sav potreban materijal za izvedbu radova
Obračun se vrši po komadu prilagođenih  škrinjica plina, vodovoda i gromobrana niveleti prometnice.</t>
  </si>
  <si>
    <t xml:space="preserve">ISPITIVANJE VODONEPROPUSNOSTI   Ispitivanja ispravnosti gotovog slivnika na vodonepropusnost prema HRN EN 1610 ili jednakovrijedno. Ispitivanje ugrađenih slivnika I priključaka na vodonepropusnost tlakom vode od 0,5 kp/cm2 kroz vrijeme jednog sata. Uključivo prethodno ispitivanje kanala od mogućih zaostalih predmeta I nečistoća, punjenje vodom, ostavljanje 24 sata da se stijenke cijevi napune, vodom podizanje tlaka, te održavanje pod pritiskom u propisanom vremenu.
</t>
  </si>
  <si>
    <t>priključne cijevi</t>
  </si>
  <si>
    <t>revizijski element</t>
  </si>
  <si>
    <t>Revizijski element</t>
  </si>
  <si>
    <t>SPOJ REVIZIJSKOG ELEMENTA NA RO KANALIZACIJE</t>
  </si>
  <si>
    <t xml:space="preserve">Izrada priključaka slivnika od  PVC cijevi DN 200 mm
DIN19534 ili jednakovrijedno
Ova stavka obuhvaća:
- iskop rova za polaganje cijevi
- fino niveliranje dna rova na visinu
- nabava, doprema i ugradnja cijevi po pravcu i niveleti sa izvedbom spojeva. Cijev ugraditi na betonsku  podlogu C16/20 i u betonskoj oblozi C16/20 prema nacrtu slivnika i prema detalju.
U stavku obuhvaćena nabava, doprema i zatrpavanje rova drobljenim kamenim materijalom u slojevima debljine 30 cm, uz nabijanje, primjenu vibrirajućih nabijača i ispitivanjem zbijenosti.
Izrada spoja priključka na okno kanalizacije
od PVC cijevi fi 200 mm, kvalitete prema HRN EN 1401 ili jednakovrijedno, krutosti prstena SN 8 s naglavcima koji jamče nepropusnost spojeva. U stavku uračunat sav potreban pribor i materijal za dovršenje rada.
Obračun po m' kompletno dovršene odvodnje
PVC cijevi DN 200 mm.                                 </t>
  </si>
  <si>
    <t>Polimer betonski rubnjak</t>
  </si>
  <si>
    <t xml:space="preserve">POLIMERBETONSKI RUBNJAK                Nabava doprema i postavljanje rubnog kamena s integriranim linijskim kanalom od polimerbetona u jednom elementu. Element dužine 0,5 m. Razred opterečenja D400, otporan na smrzavanje i djelovanje soli. U stavku je uračunato i postavljanje revizijskog elementa s izljevom. Revizijski element postavlja se kao izljevna točka koja se spaja na revizijsko okno kanala. U stavku su uračunati sav potreban rad i materijal do potpune završenosti. Obračun se vrši po m' postavljenog polimerbetonskog rubnjaka i po komadu postavljenog revizijskog elementa. </t>
  </si>
  <si>
    <t xml:space="preserve">pješački prijelazi (brutto, 0.50+0.50 cm), H18 </t>
  </si>
  <si>
    <t>STOP crta š=50 cm, H14</t>
  </si>
  <si>
    <r>
      <t xml:space="preserve">dranažna cijev </t>
    </r>
    <r>
      <rPr>
        <sz val="10"/>
        <rFont val="Calibri"/>
        <family val="2"/>
      </rPr>
      <t>Ø 150</t>
    </r>
  </si>
  <si>
    <t xml:space="preserve">POTPORNI ZID A-C                                          Stavka obuhvaća nabavu, dopremu i ugradnja betona, oplate i željeza za izradu temeljne betonske trake i AB potpornog zida iz betona C25/30. Armatura: šipke  8 x  Ø12, vilice Ø8/20 i obostrano mreža Q 257.                                                    Izrada betonskog temelja i potpornog zida u dužnici cca 65,75 m prema situaciji.
Potrebno je kod izrade potpornog zida postaviti drenažnu cijev kako je predviđeno projektom.  </t>
  </si>
  <si>
    <t>Rekonstrukcija Kumrovečke ceste izgradnjom nogostupa</t>
  </si>
  <si>
    <t>Kumrovečka cesta, k.č.br. 2244/2, k.o. Dubravica</t>
  </si>
  <si>
    <t>613-2021</t>
  </si>
  <si>
    <t>29.09.2022.</t>
  </si>
  <si>
    <t>Stavka obuhvaća iskop površinskog sloja tla debljine 20 cm s guranjem ili odlaganjem na deponiju koju osigurava izvođač radova. Iskop se obavlja isključivo strojno, buldozerima, bagerima ili univerzalnim strojevima, a ručno jedino tamo gdje to strojevi ne bi mogli obaviti na zadovoljavajući način. U stavku je uključen utovar i odvoz viška iskopanog materijala na deponiju, upotreba opreme, te sav potreban materijal i rad.
Obračun radova:
Rad se mjeri u m³ u skladu s projektom.
Iskop površinskog sloja tla - humusa debljine 20 cm</t>
  </si>
  <si>
    <t>12.</t>
  </si>
  <si>
    <t>13.</t>
  </si>
  <si>
    <t>oplata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</si>
</sst>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0\ _k_n_-;\-* #,##0.00\ _k_n_-;_-* &quot;-&quot;??\ _k_n_-;_-@_-"/>
    <numFmt numFmtId="165" formatCode="_-* #,##0.00&quot;kn&quot;_-;\-* #,##0.00&quot;kn&quot;_-;_-* &quot;-&quot;??&quot;kn&quot;_-;_-@_-"/>
    <numFmt numFmtId="166" formatCode="_-* #,##0.00\ [$€-1]_-;\-* #,##0.00\ [$€-1]_-;_-* &quot;-&quot;??\ [$€-1]_-"/>
    <numFmt numFmtId="167" formatCode="General_)"/>
    <numFmt numFmtId="168" formatCode="[$-409]dd\-mmm\-yy;@"/>
    <numFmt numFmtId="169" formatCode="_-* #,##0.00\ [$kn-41A]_-;\-* #,##0.00\ [$kn-41A]_-;_-* &quot;-&quot;??\ [$kn-41A]_-;_-@_-"/>
    <numFmt numFmtId="170" formatCode="_-&quot;kn&quot;\ * #,##0.00_-;\-&quot;kn&quot;\ * #,##0.00_-;_-&quot;kn&quot;\ * &quot;-&quot;??_-;_-@_-"/>
    <numFmt numFmtId="171" formatCode="#,##0.00\ [$kn-41A]"/>
    <numFmt numFmtId="172" formatCode="_-* #,##0.00\ [$€-1]_-;\-* #,##0.00\ [$€-1]_-;_-* &quot;-&quot;??\ [$€-1]_-;_-@_-"/>
    <numFmt numFmtId="173" formatCode="_-* #,##0.00_-;\-* #,##0.00_-;_-* \-??_-;_-@_-"/>
  </numFmts>
  <fonts count="62">
    <font>
      <sz val="10"/>
      <name val="Arial"/>
      <charset val="238"/>
    </font>
    <font>
      <sz val="11"/>
      <color theme="1"/>
      <name val="Calibri"/>
      <family val="2"/>
      <scheme val="minor"/>
    </font>
    <font>
      <sz val="10"/>
      <name val="Tahoma"/>
      <family val="2"/>
      <charset val="238"/>
    </font>
    <font>
      <sz val="10"/>
      <name val="Helv"/>
      <charset val="204"/>
    </font>
    <font>
      <sz val="8"/>
      <name val="Arial"/>
      <family val="2"/>
    </font>
    <font>
      <b/>
      <sz val="8"/>
      <name val="Arial"/>
      <family val="2"/>
    </font>
    <font>
      <b/>
      <sz val="10"/>
      <name val="Arial"/>
      <family val="2"/>
    </font>
    <font>
      <b/>
      <sz val="10"/>
      <color indexed="10"/>
      <name val="Arial"/>
      <family val="2"/>
    </font>
    <font>
      <sz val="10"/>
      <name val="Arial"/>
      <family val="2"/>
    </font>
    <font>
      <b/>
      <u/>
      <sz val="10"/>
      <name val="Arial"/>
      <family val="2"/>
    </font>
    <font>
      <sz val="10"/>
      <color indexed="10"/>
      <name val="Arial"/>
      <family val="2"/>
    </font>
    <font>
      <sz val="10"/>
      <name val="ArAL"/>
    </font>
    <font>
      <b/>
      <sz val="10"/>
      <name val="ArAL"/>
    </font>
    <font>
      <b/>
      <sz val="10"/>
      <color indexed="10"/>
      <name val="ArAL"/>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sz val="11"/>
      <color indexed="62"/>
      <name val="Calibri"/>
      <family val="2"/>
      <charset val="238"/>
    </font>
    <font>
      <sz val="11"/>
      <color indexed="10"/>
      <name val="Calibri"/>
      <family val="2"/>
      <charset val="238"/>
    </font>
    <font>
      <b/>
      <sz val="11"/>
      <color indexed="63"/>
      <name val="Calibri"/>
      <family val="2"/>
      <charset val="238"/>
    </font>
    <font>
      <b/>
      <sz val="11"/>
      <color indexed="8"/>
      <name val="Calibri"/>
      <family val="2"/>
      <charset val="238"/>
    </font>
    <font>
      <sz val="10"/>
      <name val="Helv"/>
    </font>
    <font>
      <u/>
      <sz val="8"/>
      <color indexed="36"/>
      <name val="Arial"/>
      <family val="2"/>
      <charset val="238"/>
    </font>
    <font>
      <b/>
      <sz val="11"/>
      <color indexed="52"/>
      <name val="Calibri"/>
      <family val="2"/>
      <charset val="238"/>
    </font>
    <font>
      <sz val="10"/>
      <name val="Times New Roman CE"/>
      <family val="1"/>
      <charset val="238"/>
    </font>
    <font>
      <sz val="12"/>
      <name val="Times New Roman CE"/>
      <family val="1"/>
      <charset val="238"/>
    </font>
    <font>
      <sz val="11"/>
      <color indexed="5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0"/>
      <name val="MS Sans Serif"/>
      <family val="2"/>
      <charset val="238"/>
    </font>
    <font>
      <sz val="12"/>
      <name val="Tms Rmn"/>
    </font>
    <font>
      <sz val="10"/>
      <color indexed="8"/>
      <name val="Arial CE"/>
      <family val="2"/>
      <charset val="238"/>
    </font>
    <font>
      <sz val="11"/>
      <name val="Arial"/>
      <family val="2"/>
      <charset val="238"/>
    </font>
    <font>
      <b/>
      <sz val="11"/>
      <name val="Arial"/>
      <family val="2"/>
      <charset val="238"/>
    </font>
    <font>
      <b/>
      <sz val="11"/>
      <name val="Arial"/>
      <family val="2"/>
    </font>
    <font>
      <b/>
      <sz val="11"/>
      <color indexed="10"/>
      <name val="Arial"/>
      <family val="2"/>
    </font>
    <font>
      <b/>
      <u/>
      <sz val="11"/>
      <name val="Arial"/>
      <family val="2"/>
      <charset val="238"/>
    </font>
    <font>
      <sz val="9"/>
      <name val="Arial"/>
      <family val="2"/>
      <charset val="238"/>
    </font>
    <font>
      <sz val="10"/>
      <name val="Calibri"/>
      <family val="2"/>
      <charset val="238"/>
    </font>
    <font>
      <b/>
      <sz val="10"/>
      <name val="Arial"/>
      <family val="2"/>
      <charset val="238"/>
    </font>
    <font>
      <sz val="10"/>
      <color indexed="10"/>
      <name val="Arial"/>
      <family val="2"/>
      <charset val="238"/>
    </font>
    <font>
      <sz val="11"/>
      <color theme="1"/>
      <name val="Calibri"/>
      <family val="2"/>
      <charset val="238"/>
      <scheme val="minor"/>
    </font>
    <font>
      <sz val="12"/>
      <name val="HRHelvetica"/>
    </font>
    <font>
      <sz val="10"/>
      <color indexed="8"/>
      <name val="MS Sans Serif"/>
      <family val="2"/>
      <charset val="238"/>
    </font>
    <font>
      <sz val="10"/>
      <color indexed="8"/>
      <name val="Arial"/>
      <family val="2"/>
      <charset val="238"/>
    </font>
    <font>
      <sz val="10"/>
      <name val="ElegaGarmnd BT"/>
      <family val="1"/>
    </font>
    <font>
      <sz val="11"/>
      <name val="Arial CE"/>
      <charset val="238"/>
    </font>
    <font>
      <sz val="11"/>
      <color indexed="8"/>
      <name val="Calibri"/>
      <family val="2"/>
    </font>
    <font>
      <sz val="11"/>
      <color indexed="22"/>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22"/>
      <name val="Calibri"/>
      <family val="2"/>
      <charset val="238"/>
    </font>
    <font>
      <sz val="10"/>
      <name val="Calibri"/>
      <family val="2"/>
    </font>
  </fonts>
  <fills count="29">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5"/>
      </patternFill>
    </fill>
    <fill>
      <patternFill patternType="solid">
        <fgColor indexed="62"/>
      </patternFill>
    </fill>
    <fill>
      <patternFill patternType="solid">
        <fgColor indexed="57"/>
      </patternFill>
    </fill>
    <fill>
      <patternFill patternType="solid">
        <fgColor indexed="22"/>
      </patternFill>
    </fill>
    <fill>
      <patternFill patternType="solid">
        <fgColor rgb="FFFFFF00"/>
        <bgColor indexed="64"/>
      </patternFill>
    </fill>
    <fill>
      <patternFill patternType="solid">
        <fgColor indexed="27"/>
        <bgColor indexed="41"/>
      </patternFill>
    </fill>
    <fill>
      <patternFill patternType="solid">
        <fgColor indexed="9"/>
      </patternFill>
    </fill>
    <fill>
      <patternFill patternType="solid">
        <fgColor indexed="5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style="hair">
        <color indexed="8"/>
      </top>
      <bottom style="hair">
        <color indexed="8"/>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043">
    <xf numFmtId="0" fontId="0" fillId="0" borderId="0"/>
    <xf numFmtId="0" fontId="2" fillId="0" borderId="0"/>
    <xf numFmtId="0" fontId="3" fillId="0" borderId="0"/>
    <xf numFmtId="0" fontId="2" fillId="0" borderId="0"/>
    <xf numFmtId="0" fontId="15" fillId="0" borderId="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1" borderId="0" applyNumberFormat="0" applyBorder="0" applyAlignment="0" applyProtection="0"/>
    <xf numFmtId="0" fontId="16" fillId="3" borderId="0" applyNumberFormat="0" applyBorder="0" applyAlignment="0" applyProtection="0"/>
    <xf numFmtId="0" fontId="16" fillId="14" borderId="0" applyNumberFormat="0" applyBorder="0" applyAlignment="0" applyProtection="0"/>
    <xf numFmtId="0" fontId="16" fillId="3" borderId="0" applyNumberFormat="0" applyBorder="0" applyAlignment="0" applyProtection="0"/>
    <xf numFmtId="0" fontId="17" fillId="16" borderId="0" applyNumberFormat="0" applyBorder="0" applyAlignment="0" applyProtection="0"/>
    <xf numFmtId="0" fontId="17" fillId="4"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27" fillId="0" borderId="0" applyNumberFormat="0" applyFill="0" applyBorder="0" applyAlignment="0" applyProtection="0">
      <alignment vertical="top"/>
      <protection locked="0"/>
    </xf>
    <xf numFmtId="0" fontId="16" fillId="5" borderId="4" applyNumberFormat="0" applyFont="0" applyAlignment="0" applyProtection="0"/>
    <xf numFmtId="0" fontId="21" fillId="10" borderId="0" applyNumberFormat="0" applyBorder="0" applyAlignment="0" applyProtection="0"/>
    <xf numFmtId="166" fontId="8" fillId="0" borderId="0" applyFont="0" applyFill="0" applyBorder="0" applyAlignment="0" applyProtection="0"/>
    <xf numFmtId="0" fontId="17" fillId="22"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24" fillId="24" borderId="7" applyNumberFormat="0" applyAlignment="0" applyProtection="0"/>
    <xf numFmtId="0" fontId="28" fillId="24" borderId="5" applyNumberFormat="0" applyAlignment="0" applyProtection="0"/>
    <xf numFmtId="0" fontId="29" fillId="0" borderId="0">
      <alignment horizontal="right" vertical="top"/>
    </xf>
    <xf numFmtId="0" fontId="29" fillId="0" borderId="0">
      <alignment horizontal="left"/>
    </xf>
    <xf numFmtId="4" fontId="30" fillId="0" borderId="0">
      <alignment horizontal="right"/>
    </xf>
    <xf numFmtId="4" fontId="30" fillId="0" borderId="0">
      <alignment horizontal="right" wrapText="1"/>
    </xf>
    <xf numFmtId="0" fontId="18" fillId="9" borderId="0" applyNumberFormat="0" applyBorder="0" applyAlignment="0" applyProtection="0"/>
    <xf numFmtId="0" fontId="32" fillId="0" borderId="0" applyNumberFormat="0" applyFill="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12" borderId="0" applyNumberFormat="0" applyBorder="0" applyAlignment="0" applyProtection="0"/>
    <xf numFmtId="0" fontId="16" fillId="0" borderId="0"/>
    <xf numFmtId="0" fontId="37" fillId="0" borderId="0"/>
    <xf numFmtId="0" fontId="14" fillId="0" borderId="0"/>
    <xf numFmtId="0" fontId="14" fillId="0" borderId="0"/>
    <xf numFmtId="167" fontId="38" fillId="0" borderId="0"/>
    <xf numFmtId="9" fontId="14" fillId="0" borderId="0" applyFont="0" applyFill="0" applyBorder="0" applyAlignment="0" applyProtection="0"/>
    <xf numFmtId="0" fontId="31" fillId="0" borderId="11" applyNumberFormat="0" applyFill="0" applyAlignment="0" applyProtection="0"/>
    <xf numFmtId="0" fontId="19" fillId="21" borderId="6" applyNumberFormat="0" applyAlignment="0" applyProtection="0"/>
    <xf numFmtId="0" fontId="39" fillId="0" borderId="0"/>
    <xf numFmtId="0" fontId="26" fillId="0" borderId="0"/>
    <xf numFmtId="0" fontId="26" fillId="0" borderId="0"/>
    <xf numFmtId="0" fontId="20" fillId="0" borderId="0" applyNumberFormat="0" applyFill="0" applyBorder="0" applyAlignment="0" applyProtection="0"/>
    <xf numFmtId="0" fontId="23" fillId="0" borderId="0" applyNumberFormat="0" applyFill="0" applyBorder="0" applyAlignment="0" applyProtection="0"/>
    <xf numFmtId="0" fontId="25" fillId="0" borderId="12" applyNumberFormat="0" applyFill="0" applyAlignment="0" applyProtection="0"/>
    <xf numFmtId="0" fontId="22" fillId="6" borderId="5" applyNumberFormat="0" applyAlignment="0" applyProtection="0"/>
    <xf numFmtId="165" fontId="8" fillId="0" borderId="0" applyFont="0" applyFill="0" applyBorder="0" applyAlignment="0" applyProtection="0"/>
    <xf numFmtId="164" fontId="14" fillId="0" borderId="0" applyFont="0" applyFill="0" applyBorder="0" applyAlignment="0" applyProtection="0"/>
    <xf numFmtId="0" fontId="8" fillId="0" borderId="0"/>
    <xf numFmtId="0" fontId="8" fillId="0" borderId="0"/>
    <xf numFmtId="0" fontId="14" fillId="0" borderId="0"/>
    <xf numFmtId="0" fontId="14" fillId="0" borderId="0"/>
    <xf numFmtId="0" fontId="50" fillId="0" borderId="0"/>
    <xf numFmtId="0" fontId="8" fillId="0" borderId="0"/>
    <xf numFmtId="44" fontId="14" fillId="0" borderId="0" applyFont="0" applyFill="0" applyBorder="0" applyAlignment="0" applyProtection="0"/>
    <xf numFmtId="0" fontId="14" fillId="0" borderId="0"/>
    <xf numFmtId="44" fontId="14" fillId="0" borderId="0" applyFont="0" applyFill="0" applyBorder="0" applyAlignment="0" applyProtection="0"/>
    <xf numFmtId="0" fontId="1" fillId="0" borderId="0"/>
    <xf numFmtId="0" fontId="50" fillId="0" borderId="0" applyFont="0"/>
    <xf numFmtId="165" fontId="1" fillId="0" borderId="0" applyFont="0" applyFill="0" applyBorder="0" applyAlignment="0" applyProtection="0"/>
    <xf numFmtId="0" fontId="1" fillId="0" borderId="0"/>
    <xf numFmtId="0" fontId="14" fillId="0" borderId="0"/>
    <xf numFmtId="0" fontId="14" fillId="0" borderId="0"/>
    <xf numFmtId="0" fontId="50" fillId="0" borderId="0" applyFont="0"/>
    <xf numFmtId="0" fontId="14" fillId="0" borderId="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1" fillId="0" borderId="0"/>
    <xf numFmtId="165" fontId="1" fillId="0" borderId="0" applyFont="0" applyFill="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1" borderId="0" applyNumberFormat="0" applyBorder="0" applyAlignment="0" applyProtection="0"/>
    <xf numFmtId="0" fontId="16" fillId="3" borderId="0" applyNumberFormat="0" applyBorder="0" applyAlignment="0" applyProtection="0"/>
    <xf numFmtId="0" fontId="16" fillId="14" borderId="0" applyNumberFormat="0" applyBorder="0" applyAlignment="0" applyProtection="0"/>
    <xf numFmtId="0" fontId="16" fillId="24" borderId="0" applyNumberFormat="0" applyBorder="0" applyAlignment="0" applyProtection="0"/>
    <xf numFmtId="0" fontId="17" fillId="16" borderId="0" applyNumberFormat="0" applyBorder="0" applyAlignment="0" applyProtection="0"/>
    <xf numFmtId="0" fontId="17" fillId="4"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8" fillId="9" borderId="0" applyNumberFormat="0" applyBorder="0" applyAlignment="0" applyProtection="0"/>
    <xf numFmtId="0" fontId="28" fillId="24" borderId="5" applyNumberFormat="0" applyAlignment="0" applyProtection="0"/>
    <xf numFmtId="0" fontId="19" fillId="21" borderId="6" applyNumberFormat="0" applyAlignment="0" applyProtection="0"/>
    <xf numFmtId="0" fontId="20" fillId="0" borderId="0" applyNumberFormat="0" applyFill="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22" fillId="6" borderId="5" applyNumberFormat="0" applyAlignment="0" applyProtection="0"/>
    <xf numFmtId="0" fontId="31" fillId="0" borderId="11" applyNumberFormat="0" applyFill="0" applyAlignment="0" applyProtection="0"/>
    <xf numFmtId="0" fontId="36" fillId="12" borderId="0" applyNumberFormat="0" applyBorder="0" applyAlignment="0" applyProtection="0"/>
    <xf numFmtId="0" fontId="15" fillId="0" borderId="0"/>
    <xf numFmtId="0" fontId="51" fillId="0" borderId="0"/>
    <xf numFmtId="9" fontId="15" fillId="0" borderId="0" applyFont="0" applyFill="0" applyBorder="0" applyAlignment="0" applyProtection="0"/>
    <xf numFmtId="0" fontId="25" fillId="0" borderId="12" applyNumberFormat="0" applyFill="0" applyAlignment="0" applyProtection="0"/>
    <xf numFmtId="0" fontId="50" fillId="0" borderId="0" applyFont="0"/>
    <xf numFmtId="0" fontId="50" fillId="0" borderId="0" applyFont="0"/>
    <xf numFmtId="0" fontId="50" fillId="0" borderId="0" applyFont="0"/>
    <xf numFmtId="0" fontId="50" fillId="0" borderId="0" applyFont="0"/>
    <xf numFmtId="0" fontId="50" fillId="0" borderId="0" applyFont="0"/>
    <xf numFmtId="0" fontId="1" fillId="0" borderId="0"/>
    <xf numFmtId="0" fontId="50" fillId="0" borderId="0" applyFont="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50" fillId="0" borderId="0"/>
    <xf numFmtId="0" fontId="8" fillId="0" borderId="0"/>
    <xf numFmtId="0" fontId="50" fillId="0" borderId="0"/>
    <xf numFmtId="0" fontId="8" fillId="0" borderId="0"/>
    <xf numFmtId="0" fontId="50" fillId="0" borderId="0"/>
    <xf numFmtId="0" fontId="8" fillId="0" borderId="0"/>
    <xf numFmtId="0" fontId="8" fillId="0" borderId="0"/>
    <xf numFmtId="0" fontId="8" fillId="0" borderId="0"/>
    <xf numFmtId="0" fontId="50" fillId="0" borderId="0"/>
    <xf numFmtId="0" fontId="50" fillId="0" borderId="0"/>
    <xf numFmtId="0" fontId="8" fillId="0" borderId="0"/>
    <xf numFmtId="0" fontId="50" fillId="0" borderId="0"/>
    <xf numFmtId="0" fontId="8" fillId="0" borderId="0"/>
    <xf numFmtId="0" fontId="14" fillId="0" borderId="0"/>
    <xf numFmtId="0" fontId="50" fillId="0" borderId="0"/>
    <xf numFmtId="0" fontId="1" fillId="0" borderId="0"/>
    <xf numFmtId="0" fontId="50" fillId="0" borderId="0" applyFont="0"/>
    <xf numFmtId="0" fontId="8" fillId="0" borderId="0"/>
    <xf numFmtId="0" fontId="8" fillId="0" borderId="0"/>
    <xf numFmtId="0" fontId="8" fillId="0" borderId="0"/>
    <xf numFmtId="0" fontId="50" fillId="0" borderId="0" applyFont="0"/>
    <xf numFmtId="0" fontId="50" fillId="0" borderId="0" applyFont="0"/>
    <xf numFmtId="0" fontId="50" fillId="0" borderId="0" applyFont="0"/>
    <xf numFmtId="0" fontId="14" fillId="0" borderId="0"/>
    <xf numFmtId="0" fontId="8" fillId="0" borderId="0"/>
    <xf numFmtId="0" fontId="8"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4" fillId="0" borderId="0"/>
    <xf numFmtId="0" fontId="8" fillId="0" borderId="0"/>
    <xf numFmtId="0" fontId="1" fillId="0" borderId="0"/>
    <xf numFmtId="0" fontId="14" fillId="0" borderId="0"/>
    <xf numFmtId="0" fontId="14" fillId="0" borderId="0"/>
    <xf numFmtId="0" fontId="14" fillId="0" borderId="0"/>
    <xf numFmtId="44" fontId="14" fillId="0" borderId="0" applyFont="0" applyFill="0" applyBorder="0" applyAlignment="0" applyProtection="0"/>
    <xf numFmtId="0" fontId="50" fillId="0" borderId="0"/>
    <xf numFmtId="0" fontId="14" fillId="0" borderId="0"/>
    <xf numFmtId="0" fontId="14" fillId="0" borderId="0"/>
    <xf numFmtId="0" fontId="50" fillId="0" borderId="0"/>
    <xf numFmtId="165" fontId="1" fillId="0" borderId="0" applyFont="0" applyFill="0" applyBorder="0" applyAlignment="0" applyProtection="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50" fillId="0" borderId="0"/>
    <xf numFmtId="44"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50" fillId="0" borderId="0"/>
    <xf numFmtId="0" fontId="50" fillId="0" borderId="0"/>
    <xf numFmtId="0" fontId="14" fillId="0" borderId="0"/>
    <xf numFmtId="0" fontId="50" fillId="0" borderId="0"/>
    <xf numFmtId="44" fontId="14" fillId="0" borderId="0" applyFont="0" applyFill="0" applyBorder="0" applyAlignment="0" applyProtection="0"/>
    <xf numFmtId="0" fontId="8" fillId="0" borderId="0"/>
    <xf numFmtId="0" fontId="14" fillId="0" borderId="0"/>
    <xf numFmtId="0" fontId="1" fillId="0" borderId="0"/>
    <xf numFmtId="0" fontId="50" fillId="0" borderId="0" applyFont="0"/>
    <xf numFmtId="44" fontId="14" fillId="0" borderId="0" applyFont="0" applyFill="0" applyBorder="0" applyAlignment="0" applyProtection="0"/>
    <xf numFmtId="0" fontId="50" fillId="0" borderId="0" applyFont="0"/>
    <xf numFmtId="0" fontId="1" fillId="0" borderId="0"/>
    <xf numFmtId="165" fontId="1" fillId="0" borderId="0" applyFont="0" applyFill="0" applyBorder="0" applyAlignment="0" applyProtection="0"/>
    <xf numFmtId="0" fontId="14" fillId="0" borderId="0"/>
    <xf numFmtId="44" fontId="14" fillId="0" borderId="0" applyFont="0" applyFill="0" applyBorder="0" applyAlignment="0" applyProtection="0"/>
    <xf numFmtId="0" fontId="1" fillId="0" borderId="0"/>
    <xf numFmtId="0" fontId="50" fillId="0" borderId="0"/>
    <xf numFmtId="44" fontId="14" fillId="0" borderId="0" applyFont="0" applyFill="0" applyBorder="0" applyAlignment="0" applyProtection="0"/>
    <xf numFmtId="0" fontId="14" fillId="0" borderId="0"/>
    <xf numFmtId="165" fontId="1" fillId="0" borderId="0" applyFont="0" applyFill="0" applyBorder="0" applyAlignment="0" applyProtection="0"/>
    <xf numFmtId="44" fontId="14" fillId="0" borderId="0" applyFont="0" applyFill="0" applyBorder="0" applyAlignment="0" applyProtection="0"/>
    <xf numFmtId="0" fontId="50" fillId="0" borderId="0"/>
    <xf numFmtId="0" fontId="14"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0" fillId="0" borderId="0"/>
    <xf numFmtId="165" fontId="1" fillId="0" borderId="0" applyFont="0" applyFill="0" applyBorder="0" applyAlignment="0" applyProtection="0"/>
    <xf numFmtId="44" fontId="14" fillId="0" borderId="0" applyFont="0" applyFill="0" applyBorder="0" applyAlignment="0" applyProtection="0"/>
    <xf numFmtId="0" fontId="50" fillId="0" borderId="0"/>
    <xf numFmtId="0" fontId="14" fillId="0" borderId="0"/>
    <xf numFmtId="0" fontId="1" fillId="0" borderId="0"/>
    <xf numFmtId="165" fontId="1" fillId="0" borderId="0" applyFont="0" applyFill="0" applyBorder="0" applyAlignment="0" applyProtection="0"/>
    <xf numFmtId="0" fontId="14" fillId="0" borderId="0"/>
    <xf numFmtId="0" fontId="14" fillId="0" borderId="0"/>
    <xf numFmtId="165" fontId="1" fillId="0" borderId="0" applyFont="0" applyFill="0" applyBorder="0" applyAlignment="0" applyProtection="0"/>
    <xf numFmtId="0" fontId="1" fillId="0" borderId="0"/>
    <xf numFmtId="0" fontId="50" fillId="0" borderId="0"/>
    <xf numFmtId="0" fontId="14" fillId="0" borderId="0"/>
    <xf numFmtId="165" fontId="1" fillId="0" borderId="0" applyFont="0" applyFill="0" applyBorder="0" applyAlignment="0" applyProtection="0"/>
    <xf numFmtId="0" fontId="1" fillId="0" borderId="0"/>
    <xf numFmtId="0" fontId="1" fillId="0" borderId="0"/>
    <xf numFmtId="44" fontId="14" fillId="0" borderId="0" applyFont="0" applyFill="0" applyBorder="0" applyAlignment="0" applyProtection="0"/>
    <xf numFmtId="165" fontId="1" fillId="0" borderId="0" applyFont="0" applyFill="0" applyBorder="0" applyAlignment="0" applyProtection="0"/>
    <xf numFmtId="0" fontId="14" fillId="0" borderId="0"/>
    <xf numFmtId="44" fontId="14" fillId="0" borderId="0" applyFont="0" applyFill="0" applyBorder="0" applyAlignment="0" applyProtection="0"/>
    <xf numFmtId="0" fontId="50" fillId="0" borderId="0" applyFont="0"/>
    <xf numFmtId="165" fontId="1" fillId="0" borderId="0" applyFont="0" applyFill="0" applyBorder="0" applyAlignment="0" applyProtection="0"/>
    <xf numFmtId="0" fontId="1" fillId="0" borderId="0"/>
    <xf numFmtId="0" fontId="8" fillId="0" borderId="0"/>
    <xf numFmtId="170" fontId="54" fillId="0" borderId="0" applyFont="0" applyFill="0" applyBorder="0" applyAlignment="0" applyProtection="0"/>
    <xf numFmtId="0" fontId="1" fillId="0" borderId="0"/>
    <xf numFmtId="165" fontId="1" fillId="0" borderId="0" applyFont="0" applyFill="0" applyBorder="0" applyAlignment="0" applyProtection="0"/>
    <xf numFmtId="170" fontId="54" fillId="0" borderId="0" applyFont="0" applyFill="0" applyBorder="0" applyAlignment="0" applyProtection="0"/>
    <xf numFmtId="0" fontId="14" fillId="0" borderId="0"/>
    <xf numFmtId="0" fontId="14" fillId="0" borderId="0"/>
    <xf numFmtId="0" fontId="14" fillId="0" borderId="0"/>
    <xf numFmtId="44" fontId="14" fillId="0" borderId="0" applyFont="0" applyFill="0" applyBorder="0" applyAlignment="0" applyProtection="0"/>
    <xf numFmtId="0" fontId="50" fillId="0" borderId="0"/>
    <xf numFmtId="0" fontId="14"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0" fillId="0" borderId="0"/>
    <xf numFmtId="0" fontId="1" fillId="0" borderId="0"/>
    <xf numFmtId="0" fontId="14" fillId="0" borderId="0"/>
    <xf numFmtId="165" fontId="1" fillId="0" borderId="0" applyFont="0" applyFill="0" applyBorder="0" applyAlignment="0" applyProtection="0"/>
    <xf numFmtId="0" fontId="1" fillId="0" borderId="0"/>
    <xf numFmtId="44" fontId="14" fillId="0" borderId="0" applyFont="0" applyFill="0" applyBorder="0" applyAlignment="0" applyProtection="0"/>
    <xf numFmtId="44" fontId="14" fillId="0" borderId="0" applyFont="0" applyFill="0" applyBorder="0" applyAlignment="0" applyProtection="0"/>
    <xf numFmtId="0" fontId="50" fillId="0" borderId="0"/>
    <xf numFmtId="0" fontId="14" fillId="0" borderId="0"/>
    <xf numFmtId="0" fontId="50"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50" fillId="0" borderId="0"/>
    <xf numFmtId="0" fontId="1" fillId="0" borderId="0"/>
    <xf numFmtId="44" fontId="14" fillId="0" borderId="0" applyFont="0" applyFill="0" applyBorder="0" applyAlignment="0" applyProtection="0"/>
    <xf numFmtId="0" fontId="50" fillId="0" borderId="0" applyFont="0"/>
    <xf numFmtId="0" fontId="50" fillId="0" borderId="0"/>
    <xf numFmtId="44" fontId="14" fillId="0" borderId="0" applyFont="0" applyFill="0" applyBorder="0" applyAlignment="0" applyProtection="0"/>
    <xf numFmtId="0" fontId="50" fillId="0" borderId="0" applyFont="0"/>
    <xf numFmtId="0" fontId="14" fillId="0" borderId="0"/>
    <xf numFmtId="44" fontId="14" fillId="0" borderId="0" applyFont="0" applyFill="0" applyBorder="0" applyAlignment="0" applyProtection="0"/>
    <xf numFmtId="0" fontId="50" fillId="0" borderId="0" applyFont="0"/>
    <xf numFmtId="44" fontId="14" fillId="0" borderId="0" applyFont="0" applyFill="0" applyBorder="0" applyAlignment="0" applyProtection="0"/>
    <xf numFmtId="0" fontId="50" fillId="0" borderId="0" applyFont="0"/>
    <xf numFmtId="0" fontId="14" fillId="0" borderId="0"/>
    <xf numFmtId="0" fontId="50" fillId="0" borderId="0" applyFont="0"/>
    <xf numFmtId="0" fontId="14" fillId="0" borderId="0"/>
    <xf numFmtId="0" fontId="50" fillId="0" borderId="0" applyFont="0"/>
    <xf numFmtId="165" fontId="1" fillId="0" borderId="0" applyFont="0" applyFill="0" applyBorder="0" applyAlignment="0" applyProtection="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44" fontId="14" fillId="0" borderId="0" applyFont="0" applyFill="0" applyBorder="0" applyAlignment="0" applyProtection="0"/>
    <xf numFmtId="0" fontId="50" fillId="0" borderId="0"/>
    <xf numFmtId="0" fontId="50" fillId="0" borderId="0" applyFont="0"/>
    <xf numFmtId="0" fontId="50" fillId="0" borderId="0" applyFont="0"/>
    <xf numFmtId="0" fontId="50" fillId="0" borderId="0" applyFont="0"/>
    <xf numFmtId="0" fontId="8" fillId="0" borderId="0"/>
    <xf numFmtId="0" fontId="8" fillId="0" borderId="0"/>
    <xf numFmtId="0" fontId="14" fillId="0" borderId="0"/>
    <xf numFmtId="0" fontId="8" fillId="0" borderId="0"/>
    <xf numFmtId="0" fontId="16" fillId="0" borderId="0"/>
    <xf numFmtId="0" fontId="14" fillId="0" borderId="0"/>
    <xf numFmtId="0" fontId="14" fillId="0" borderId="0"/>
    <xf numFmtId="0" fontId="14"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14" fillId="0" borderId="0"/>
    <xf numFmtId="0" fontId="1" fillId="0" borderId="0"/>
    <xf numFmtId="0" fontId="1" fillId="0" borderId="0"/>
    <xf numFmtId="0" fontId="50" fillId="0" borderId="0"/>
    <xf numFmtId="0" fontId="8" fillId="0" borderId="0"/>
    <xf numFmtId="0" fontId="8" fillId="0" borderId="0"/>
    <xf numFmtId="0" fontId="8" fillId="0" borderId="0"/>
    <xf numFmtId="0" fontId="50" fillId="0" borderId="0"/>
    <xf numFmtId="0" fontId="50" fillId="0" borderId="0"/>
    <xf numFmtId="0" fontId="50" fillId="0" borderId="0"/>
    <xf numFmtId="0" fontId="8" fillId="0" borderId="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15" fillId="0" borderId="0"/>
    <xf numFmtId="0" fontId="16" fillId="0" borderId="0"/>
    <xf numFmtId="0" fontId="37" fillId="0" borderId="0"/>
    <xf numFmtId="0" fontId="8" fillId="0" borderId="0"/>
    <xf numFmtId="0" fontId="50" fillId="0" borderId="0"/>
    <xf numFmtId="0" fontId="8" fillId="0" borderId="0"/>
    <xf numFmtId="0" fontId="8" fillId="0" borderId="0"/>
    <xf numFmtId="0" fontId="14" fillId="0" borderId="0"/>
    <xf numFmtId="0" fontId="50" fillId="0" borderId="0" applyFont="0"/>
    <xf numFmtId="0" fontId="50" fillId="0" borderId="0"/>
    <xf numFmtId="0" fontId="8" fillId="0" borderId="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50" fillId="0" borderId="0" applyFont="0"/>
    <xf numFmtId="0" fontId="16" fillId="0" borderId="0"/>
    <xf numFmtId="0" fontId="8" fillId="0" borderId="0"/>
    <xf numFmtId="0" fontId="8" fillId="0" borderId="0"/>
    <xf numFmtId="0" fontId="14" fillId="0" borderId="0"/>
    <xf numFmtId="0" fontId="14" fillId="0" borderId="0"/>
    <xf numFmtId="0" fontId="14" fillId="0" borderId="0"/>
    <xf numFmtId="0" fontId="50" fillId="0" borderId="0" applyFont="0"/>
    <xf numFmtId="170" fontId="54" fillId="0" borderId="0" applyFont="0" applyFill="0" applyBorder="0" applyAlignment="0" applyProtection="0"/>
    <xf numFmtId="0" fontId="14" fillId="0" borderId="0"/>
    <xf numFmtId="0" fontId="49" fillId="0" borderId="0"/>
    <xf numFmtId="0" fontId="1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4" fillId="0" borderId="0"/>
    <xf numFmtId="165" fontId="1" fillId="0" borderId="0" applyFont="0" applyFill="0" applyBorder="0" applyAlignment="0" applyProtection="0"/>
    <xf numFmtId="0" fontId="1" fillId="0" borderId="0"/>
    <xf numFmtId="0" fontId="50" fillId="0" borderId="0" applyFont="0"/>
    <xf numFmtId="0" fontId="1" fillId="0" borderId="0"/>
    <xf numFmtId="0" fontId="50" fillId="0" borderId="0" applyFont="0"/>
    <xf numFmtId="165" fontId="1" fillId="0" borderId="0" applyFont="0" applyFill="0" applyBorder="0" applyAlignment="0" applyProtection="0"/>
    <xf numFmtId="0" fontId="50" fillId="0" borderId="0" applyFont="0"/>
    <xf numFmtId="165" fontId="1" fillId="0" borderId="0" applyFont="0" applyFill="0" applyBorder="0" applyAlignment="0" applyProtection="0"/>
    <xf numFmtId="0" fontId="14" fillId="0" borderId="0"/>
    <xf numFmtId="0" fontId="1" fillId="0" borderId="0"/>
    <xf numFmtId="165" fontId="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4" fillId="0" borderId="0"/>
    <xf numFmtId="0" fontId="14" fillId="0" borderId="0"/>
    <xf numFmtId="172" fontId="16" fillId="0" borderId="0"/>
    <xf numFmtId="0" fontId="14" fillId="0" borderId="0"/>
    <xf numFmtId="0" fontId="26" fillId="0" borderId="0"/>
    <xf numFmtId="0" fontId="52" fillId="0" borderId="0"/>
    <xf numFmtId="0" fontId="54" fillId="0" borderId="0"/>
    <xf numFmtId="0" fontId="53" fillId="0" borderId="0"/>
    <xf numFmtId="172" fontId="16" fillId="0" borderId="0"/>
    <xf numFmtId="171" fontId="14" fillId="0" borderId="0"/>
    <xf numFmtId="172" fontId="16" fillId="0" borderId="0"/>
    <xf numFmtId="173" fontId="47" fillId="26" borderId="13">
      <alignment vertical="center"/>
    </xf>
    <xf numFmtId="0" fontId="26" fillId="0" borderId="0"/>
    <xf numFmtId="0" fontId="54" fillId="0" borderId="0"/>
    <xf numFmtId="0" fontId="14" fillId="0" borderId="0"/>
    <xf numFmtId="0" fontId="14" fillId="0" borderId="0"/>
    <xf numFmtId="0" fontId="14" fillId="0" borderId="0"/>
    <xf numFmtId="172" fontId="16" fillId="0" borderId="0"/>
    <xf numFmtId="0" fontId="54" fillId="0" borderId="0"/>
    <xf numFmtId="0" fontId="14" fillId="0" borderId="0"/>
    <xf numFmtId="0" fontId="14" fillId="0" borderId="0"/>
    <xf numFmtId="0" fontId="14" fillId="0" borderId="0" applyProtection="0"/>
    <xf numFmtId="0" fontId="54" fillId="0" borderId="0"/>
    <xf numFmtId="0" fontId="53" fillId="0" borderId="0"/>
    <xf numFmtId="0" fontId="54" fillId="0" borderId="0"/>
    <xf numFmtId="0" fontId="14" fillId="0" borderId="0"/>
    <xf numFmtId="0" fontId="37" fillId="0" borderId="0"/>
    <xf numFmtId="0" fontId="52" fillId="0" borderId="0"/>
    <xf numFmtId="172" fontId="16" fillId="0" borderId="0"/>
    <xf numFmtId="0" fontId="26" fillId="0" borderId="0"/>
    <xf numFmtId="0" fontId="52" fillId="0" borderId="0"/>
    <xf numFmtId="0" fontId="52" fillId="0" borderId="0"/>
    <xf numFmtId="0" fontId="26" fillId="0" borderId="0"/>
    <xf numFmtId="171" fontId="14" fillId="0" borderId="0"/>
    <xf numFmtId="0" fontId="14" fillId="0" borderId="0"/>
    <xf numFmtId="0" fontId="14" fillId="0" borderId="0"/>
    <xf numFmtId="0" fontId="26" fillId="0" borderId="0"/>
    <xf numFmtId="0" fontId="26" fillId="0" borderId="0"/>
    <xf numFmtId="0" fontId="52" fillId="0" borderId="0"/>
    <xf numFmtId="0" fontId="14" fillId="0" borderId="0"/>
    <xf numFmtId="0" fontId="53" fillId="0" borderId="0"/>
    <xf numFmtId="0" fontId="52" fillId="0" borderId="0"/>
    <xf numFmtId="0" fontId="37" fillId="0" borderId="0"/>
    <xf numFmtId="0" fontId="53" fillId="0" borderId="0"/>
    <xf numFmtId="0" fontId="54" fillId="0" borderId="0"/>
    <xf numFmtId="0" fontId="26" fillId="0" borderId="0"/>
    <xf numFmtId="0" fontId="8" fillId="0" borderId="0"/>
    <xf numFmtId="0" fontId="52" fillId="0" borderId="0"/>
    <xf numFmtId="170" fontId="54" fillId="0" borderId="0" applyFont="0" applyFill="0" applyBorder="0" applyAlignment="0" applyProtection="0"/>
    <xf numFmtId="172" fontId="16" fillId="0" borderId="0"/>
    <xf numFmtId="0" fontId="55" fillId="0" borderId="0"/>
    <xf numFmtId="0" fontId="14" fillId="0" borderId="0"/>
    <xf numFmtId="0" fontId="14" fillId="0" borderId="0"/>
    <xf numFmtId="164" fontId="14" fillId="0" borderId="0" applyFont="0" applyFill="0" applyBorder="0" applyAlignment="0" applyProtection="0"/>
    <xf numFmtId="0" fontId="53" fillId="0" borderId="0"/>
    <xf numFmtId="170" fontId="54" fillId="0" borderId="0" applyFont="0" applyFill="0" applyBorder="0" applyAlignment="0" applyProtection="0"/>
    <xf numFmtId="0" fontId="14" fillId="0" borderId="0"/>
    <xf numFmtId="0" fontId="53" fillId="0" borderId="0"/>
    <xf numFmtId="0" fontId="14" fillId="0" borderId="0"/>
    <xf numFmtId="172" fontId="16" fillId="0" borderId="0"/>
    <xf numFmtId="164" fontId="14" fillId="0" borderId="0" applyFont="0" applyFill="0" applyBorder="0" applyAlignment="0" applyProtection="0"/>
    <xf numFmtId="172" fontId="37" fillId="0" borderId="0"/>
    <xf numFmtId="0" fontId="53" fillId="0" borderId="0"/>
    <xf numFmtId="0" fontId="53" fillId="0" borderId="0"/>
    <xf numFmtId="171" fontId="14" fillId="0" borderId="0"/>
    <xf numFmtId="0" fontId="14" fillId="0" borderId="0"/>
    <xf numFmtId="0" fontId="5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0" fillId="0" borderId="0" applyFont="0"/>
    <xf numFmtId="0" fontId="14" fillId="0" borderId="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27" borderId="0" applyNumberFormat="0" applyBorder="0" applyAlignment="0" applyProtection="0"/>
    <xf numFmtId="0" fontId="16" fillId="6" borderId="0" applyNumberFormat="0" applyBorder="0" applyAlignment="0" applyProtection="0"/>
    <xf numFmtId="0" fontId="16" fillId="5" borderId="0" applyNumberFormat="0" applyBorder="0" applyAlignment="0" applyProtection="0"/>
    <xf numFmtId="0" fontId="16" fillId="27"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1" borderId="0" applyNumberFormat="0" applyBorder="0" applyAlignment="0" applyProtection="0"/>
    <xf numFmtId="0" fontId="16" fillId="3" borderId="0" applyNumberFormat="0" applyBorder="0" applyAlignment="0" applyProtection="0"/>
    <xf numFmtId="0" fontId="16" fillId="14" borderId="0" applyNumberFormat="0" applyBorder="0" applyAlignment="0" applyProtection="0"/>
    <xf numFmtId="0" fontId="16" fillId="12" borderId="0" applyNumberFormat="0" applyBorder="0" applyAlignment="0" applyProtection="0"/>
    <xf numFmtId="0" fontId="16" fillId="24" borderId="0" applyNumberFormat="0" applyBorder="0" applyAlignment="0" applyProtection="0"/>
    <xf numFmtId="0" fontId="16" fillId="6" borderId="0" applyNumberFormat="0" applyBorder="0" applyAlignment="0" applyProtection="0"/>
    <xf numFmtId="0" fontId="17" fillId="16" borderId="0" applyNumberFormat="0" applyBorder="0" applyAlignment="0" applyProtection="0"/>
    <xf numFmtId="0" fontId="17" fillId="4"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56" fillId="18" borderId="0" applyNumberFormat="0" applyBorder="0" applyAlignment="0" applyProtection="0"/>
    <xf numFmtId="0" fontId="56" fillId="4" borderId="0" applyNumberFormat="0" applyBorder="0" applyAlignment="0" applyProtection="0"/>
    <xf numFmtId="0" fontId="56" fillId="12" borderId="0" applyNumberFormat="0" applyBorder="0" applyAlignment="0" applyProtection="0"/>
    <xf numFmtId="0" fontId="56" fillId="24" borderId="0" applyNumberFormat="0" applyBorder="0" applyAlignment="0" applyProtection="0"/>
    <xf numFmtId="0" fontId="56" fillId="18" borderId="0" applyNumberFormat="0" applyBorder="0" applyAlignment="0" applyProtection="0"/>
    <xf numFmtId="0" fontId="56" fillId="6" borderId="0" applyNumberFormat="0" applyBorder="0" applyAlignment="0" applyProtection="0"/>
    <xf numFmtId="0" fontId="17" fillId="22"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8" fillId="9" borderId="0" applyNumberFormat="0" applyBorder="0" applyAlignment="0" applyProtection="0"/>
    <xf numFmtId="0" fontId="28" fillId="24" borderId="5" applyNumberFormat="0" applyAlignment="0" applyProtection="0"/>
    <xf numFmtId="0" fontId="19" fillId="21" borderId="6" applyNumberFormat="0" applyAlignment="0" applyProtection="0"/>
    <xf numFmtId="0" fontId="20" fillId="0" borderId="0" applyNumberFormat="0" applyFill="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22" fillId="6" borderId="5" applyNumberFormat="0" applyAlignment="0" applyProtection="0"/>
    <xf numFmtId="0" fontId="56" fillId="18" borderId="0" applyNumberFormat="0" applyBorder="0" applyAlignment="0" applyProtection="0"/>
    <xf numFmtId="0" fontId="56" fillId="20" borderId="0" applyNumberFormat="0" applyBorder="0" applyAlignment="0" applyProtection="0"/>
    <xf numFmtId="0" fontId="56" fillId="23" borderId="0" applyNumberFormat="0" applyBorder="0" applyAlignment="0" applyProtection="0"/>
    <xf numFmtId="0" fontId="56" fillId="28" borderId="0" applyNumberFormat="0" applyBorder="0" applyAlignment="0" applyProtection="0"/>
    <xf numFmtId="0" fontId="56" fillId="18" borderId="0" applyNumberFormat="0" applyBorder="0" applyAlignment="0" applyProtection="0"/>
    <xf numFmtId="0" fontId="56" fillId="15" borderId="0" applyNumberFormat="0" applyBorder="0" applyAlignment="0" applyProtection="0"/>
    <xf numFmtId="0" fontId="28" fillId="27" borderId="5" applyNumberFormat="0" applyAlignment="0" applyProtection="0"/>
    <xf numFmtId="0" fontId="31" fillId="0" borderId="11" applyNumberFormat="0" applyFill="0" applyAlignment="0" applyProtection="0"/>
    <xf numFmtId="0" fontId="57" fillId="0" borderId="14" applyNumberFormat="0" applyFill="0" applyAlignment="0" applyProtection="0"/>
    <xf numFmtId="0" fontId="58" fillId="0" borderId="9" applyNumberFormat="0" applyFill="0" applyAlignment="0" applyProtection="0"/>
    <xf numFmtId="0" fontId="59" fillId="0" borderId="15" applyNumberFormat="0" applyFill="0" applyAlignment="0" applyProtection="0"/>
    <xf numFmtId="0" fontId="59" fillId="0" borderId="0" applyNumberFormat="0" applyFill="0" applyBorder="0" applyAlignment="0" applyProtection="0"/>
    <xf numFmtId="0" fontId="36" fillId="12" borderId="0" applyNumberFormat="0" applyBorder="0" applyAlignment="0" applyProtection="0"/>
    <xf numFmtId="0" fontId="16" fillId="0" borderId="0"/>
    <xf numFmtId="0" fontId="60" fillId="21" borderId="6" applyNumberFormat="0" applyAlignment="0" applyProtection="0"/>
    <xf numFmtId="0" fontId="25" fillId="0" borderId="12" applyNumberFormat="0" applyFill="0" applyAlignment="0" applyProtection="0"/>
    <xf numFmtId="0" fontId="25" fillId="0" borderId="16" applyNumberFormat="0" applyFill="0" applyAlignment="0" applyProtection="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4" fontId="14" fillId="0" borderId="0" applyFont="0" applyFill="0" applyBorder="0" applyAlignment="0" applyProtection="0"/>
    <xf numFmtId="0" fontId="8" fillId="0" borderId="0"/>
    <xf numFmtId="0" fontId="8" fillId="0" borderId="0"/>
    <xf numFmtId="0" fontId="14" fillId="0" borderId="0"/>
    <xf numFmtId="0" fontId="14" fillId="0" borderId="0"/>
    <xf numFmtId="164" fontId="1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0" fontId="8" fillId="0" borderId="0"/>
    <xf numFmtId="170" fontId="54" fillId="0" borderId="0" applyFont="0" applyFill="0" applyBorder="0" applyAlignment="0" applyProtection="0"/>
    <xf numFmtId="0" fontId="14" fillId="0" borderId="0"/>
    <xf numFmtId="0" fontId="8" fillId="0" borderId="0"/>
    <xf numFmtId="0" fontId="50" fillId="0" borderId="0" applyFont="0"/>
    <xf numFmtId="0" fontId="50" fillId="0" borderId="0" applyFont="0"/>
    <xf numFmtId="0" fontId="50" fillId="0" borderId="0" applyFont="0"/>
    <xf numFmtId="165" fontId="1" fillId="0" borderId="0" applyFont="0" applyFill="0" applyBorder="0" applyAlignment="0" applyProtection="0"/>
    <xf numFmtId="0" fontId="50" fillId="0" borderId="0" applyFont="0"/>
    <xf numFmtId="165" fontId="1" fillId="0" borderId="0" applyFont="0" applyFill="0" applyBorder="0" applyAlignment="0" applyProtection="0"/>
    <xf numFmtId="165" fontId="1" fillId="0" borderId="0" applyFont="0" applyFill="0" applyBorder="0" applyAlignment="0" applyProtection="0"/>
    <xf numFmtId="0" fontId="8" fillId="0" borderId="0"/>
    <xf numFmtId="170" fontId="54" fillId="0" borderId="0" applyFont="0" applyFill="0" applyBorder="0" applyAlignment="0" applyProtection="0"/>
    <xf numFmtId="0" fontId="8" fillId="0" borderId="0"/>
    <xf numFmtId="0" fontId="50" fillId="0" borderId="0" applyFont="0"/>
    <xf numFmtId="0" fontId="1" fillId="0" borderId="0"/>
    <xf numFmtId="0" fontId="1" fillId="0" borderId="0"/>
    <xf numFmtId="0" fontId="50" fillId="0" borderId="0" applyFont="0"/>
    <xf numFmtId="165" fontId="1" fillId="0" borderId="0" applyFont="0" applyFill="0" applyBorder="0" applyAlignment="0" applyProtection="0"/>
    <xf numFmtId="0" fontId="50" fillId="0" borderId="0" applyFont="0"/>
    <xf numFmtId="165" fontId="1" fillId="0" borderId="0" applyFont="0" applyFill="0" applyBorder="0" applyAlignment="0" applyProtection="0"/>
    <xf numFmtId="165" fontId="1" fillId="0" borderId="0" applyFont="0" applyFill="0" applyBorder="0" applyAlignment="0" applyProtection="0"/>
    <xf numFmtId="0" fontId="1" fillId="0" borderId="0"/>
    <xf numFmtId="0" fontId="50" fillId="0" borderId="0" applyFont="0"/>
    <xf numFmtId="0" fontId="1" fillId="0" borderId="0"/>
    <xf numFmtId="0" fontId="50" fillId="0" borderId="0" applyFont="0"/>
    <xf numFmtId="165" fontId="1" fillId="0" borderId="0" applyFont="0" applyFill="0" applyBorder="0" applyAlignment="0" applyProtection="0"/>
    <xf numFmtId="0" fontId="50" fillId="0" borderId="0" applyFont="0"/>
    <xf numFmtId="165" fontId="1" fillId="0" borderId="0" applyFont="0" applyFill="0" applyBorder="0" applyAlignment="0" applyProtection="0"/>
    <xf numFmtId="0" fontId="1" fillId="0" borderId="0"/>
    <xf numFmtId="165" fontId="1" fillId="0" borderId="0" applyFont="0" applyFill="0" applyBorder="0" applyAlignment="0" applyProtection="0"/>
    <xf numFmtId="0" fontId="50" fillId="0" borderId="0" applyFont="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14" fillId="0" borderId="0"/>
    <xf numFmtId="165" fontId="1" fillId="0" borderId="0" applyFont="0" applyFill="0" applyBorder="0" applyAlignment="0" applyProtection="0"/>
    <xf numFmtId="0" fontId="14" fillId="0" borderId="0"/>
    <xf numFmtId="0" fontId="14" fillId="0" borderId="0"/>
    <xf numFmtId="0" fontId="50" fillId="0" borderId="0" applyFont="0"/>
    <xf numFmtId="165" fontId="1" fillId="0" borderId="0" applyFont="0" applyFill="0" applyBorder="0" applyAlignment="0" applyProtection="0"/>
    <xf numFmtId="170" fontId="54" fillId="0" borderId="0" applyFont="0" applyFill="0" applyBorder="0" applyAlignment="0" applyProtection="0"/>
    <xf numFmtId="0" fontId="14" fillId="0" borderId="0"/>
    <xf numFmtId="0" fontId="50" fillId="0" borderId="0"/>
    <xf numFmtId="170" fontId="54" fillId="0" borderId="0" applyFont="0" applyFill="0" applyBorder="0" applyAlignment="0" applyProtection="0"/>
    <xf numFmtId="0" fontId="1" fillId="0" borderId="0"/>
    <xf numFmtId="0" fontId="8" fillId="0" borderId="0"/>
    <xf numFmtId="0" fontId="14" fillId="0" borderId="0"/>
    <xf numFmtId="0" fontId="14" fillId="0" borderId="0"/>
    <xf numFmtId="0" fontId="1" fillId="0" borderId="0"/>
    <xf numFmtId="0" fontId="14" fillId="0" borderId="0"/>
    <xf numFmtId="170" fontId="54" fillId="0" borderId="0" applyFont="0" applyFill="0" applyBorder="0" applyAlignment="0" applyProtection="0"/>
    <xf numFmtId="0" fontId="14" fillId="0" borderId="0"/>
    <xf numFmtId="0" fontId="1" fillId="0" borderId="0"/>
    <xf numFmtId="0" fontId="1" fillId="0" borderId="0"/>
    <xf numFmtId="0" fontId="8" fillId="0" borderId="0"/>
    <xf numFmtId="0" fontId="8" fillId="0" borderId="0"/>
    <xf numFmtId="0" fontId="14" fillId="0" borderId="0"/>
    <xf numFmtId="0" fontId="50" fillId="0" borderId="0" applyFont="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50" fillId="0" borderId="0"/>
    <xf numFmtId="0" fontId="8" fillId="0" borderId="0"/>
    <xf numFmtId="0" fontId="14" fillId="0" borderId="0"/>
    <xf numFmtId="0" fontId="8" fillId="0" borderId="0"/>
    <xf numFmtId="0" fontId="50"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43" fontId="14" fillId="0" borderId="0" applyFont="0" applyFill="0" applyBorder="0" applyAlignment="0" applyProtection="0"/>
    <xf numFmtId="43" fontId="14" fillId="0" borderId="0" applyFont="0" applyFill="0" applyBorder="0" applyAlignment="0" applyProtection="0"/>
    <xf numFmtId="0" fontId="21" fillId="10" borderId="0" applyNumberFormat="0" applyBorder="0" applyAlignment="0" applyProtection="0"/>
    <xf numFmtId="0" fontId="14" fillId="5" borderId="4" applyNumberFormat="0" applyFont="0" applyAlignment="0" applyProtection="0"/>
    <xf numFmtId="0" fontId="14" fillId="5" borderId="4" applyNumberFormat="0" applyFont="0" applyAlignment="0" applyProtection="0"/>
    <xf numFmtId="0" fontId="24" fillId="24" borderId="7" applyNumberFormat="0" applyAlignment="0" applyProtection="0"/>
    <xf numFmtId="0" fontId="32" fillId="0" borderId="0" applyNumberFormat="0" applyFill="0" applyBorder="0" applyAlignment="0" applyProtection="0"/>
    <xf numFmtId="0" fontId="23" fillId="0" borderId="0" applyNumberFormat="0" applyFill="0" applyBorder="0" applyAlignment="0" applyProtection="0"/>
    <xf numFmtId="0" fontId="8" fillId="0" borderId="0"/>
    <xf numFmtId="0" fontId="8"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37" fillId="0" borderId="0"/>
    <xf numFmtId="0" fontId="14" fillId="0" borderId="0"/>
    <xf numFmtId="0" fontId="14" fillId="0" borderId="0"/>
    <xf numFmtId="0" fontId="37" fillId="0" borderId="0"/>
    <xf numFmtId="0" fontId="53" fillId="0" borderId="0"/>
    <xf numFmtId="170" fontId="54" fillId="0" borderId="0" applyFont="0" applyFill="0" applyBorder="0" applyAlignment="0" applyProtection="0"/>
    <xf numFmtId="0" fontId="14" fillId="0" borderId="0"/>
    <xf numFmtId="170" fontId="54" fillId="0" borderId="0" applyFont="0" applyFill="0" applyBorder="0" applyAlignment="0" applyProtection="0"/>
    <xf numFmtId="0" fontId="14" fillId="0" borderId="0"/>
    <xf numFmtId="0" fontId="14" fillId="0" borderId="0"/>
    <xf numFmtId="0" fontId="14" fillId="0" borderId="0"/>
    <xf numFmtId="0" fontId="50" fillId="0" borderId="0" applyFont="0"/>
    <xf numFmtId="0" fontId="8" fillId="0" borderId="0"/>
    <xf numFmtId="43" fontId="14"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0" fontId="8" fillId="0" borderId="0"/>
    <xf numFmtId="43" fontId="14" fillId="0" borderId="0" applyFont="0" applyFill="0" applyBorder="0" applyAlignment="0" applyProtection="0"/>
    <xf numFmtId="0" fontId="8" fillId="0" borderId="0"/>
    <xf numFmtId="43" fontId="14" fillId="0" borderId="0" applyFont="0" applyFill="0" applyBorder="0" applyAlignment="0" applyProtection="0"/>
    <xf numFmtId="0" fontId="14" fillId="0" borderId="0"/>
    <xf numFmtId="0" fontId="8" fillId="0" borderId="0"/>
    <xf numFmtId="165" fontId="1" fillId="0" borderId="0" applyFont="0" applyFill="0" applyBorder="0" applyAlignment="0" applyProtection="0"/>
    <xf numFmtId="0" fontId="1" fillId="0" borderId="0"/>
    <xf numFmtId="0" fontId="14" fillId="0" borderId="0"/>
    <xf numFmtId="0" fontId="50" fillId="0" borderId="0"/>
    <xf numFmtId="44" fontId="14" fillId="0" borderId="0" applyFont="0" applyFill="0" applyBorder="0" applyAlignment="0" applyProtection="0"/>
    <xf numFmtId="0" fontId="50" fillId="0" borderId="0" applyFont="0"/>
    <xf numFmtId="0" fontId="50" fillId="0" borderId="0" applyFont="0"/>
    <xf numFmtId="44" fontId="1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50" fillId="0" borderId="0"/>
    <xf numFmtId="0" fontId="14" fillId="0" borderId="0"/>
    <xf numFmtId="165" fontId="1" fillId="0" borderId="0" applyFont="0" applyFill="0" applyBorder="0" applyAlignment="0" applyProtection="0"/>
    <xf numFmtId="0" fontId="14" fillId="0" borderId="0"/>
    <xf numFmtId="0" fontId="50" fillId="0" borderId="0"/>
    <xf numFmtId="44" fontId="14" fillId="0" borderId="0" applyFont="0" applyFill="0" applyBorder="0" applyAlignment="0" applyProtection="0"/>
    <xf numFmtId="44" fontId="14" fillId="0" borderId="0" applyFont="0" applyFill="0" applyBorder="0" applyAlignment="0" applyProtection="0"/>
    <xf numFmtId="165" fontId="1" fillId="0" borderId="0" applyFont="0" applyFill="0" applyBorder="0" applyAlignment="0" applyProtection="0"/>
    <xf numFmtId="0" fontId="1" fillId="0" borderId="0"/>
    <xf numFmtId="0" fontId="50" fillId="0" borderId="0" applyFont="0"/>
    <xf numFmtId="44" fontId="14" fillId="0" borderId="0" applyFont="0" applyFill="0" applyBorder="0" applyAlignment="0" applyProtection="0"/>
    <xf numFmtId="0" fontId="50" fillId="0" borderId="0"/>
    <xf numFmtId="0" fontId="14" fillId="0" borderId="0"/>
    <xf numFmtId="0" fontId="14" fillId="0" borderId="0"/>
    <xf numFmtId="0" fontId="1" fillId="0" borderId="0"/>
    <xf numFmtId="165" fontId="1" fillId="0" borderId="0" applyFont="0" applyFill="0" applyBorder="0" applyAlignment="0" applyProtection="0"/>
    <xf numFmtId="0" fontId="50" fillId="0" borderId="0" applyFont="0"/>
    <xf numFmtId="0" fontId="50" fillId="0" borderId="0" applyFont="0"/>
    <xf numFmtId="44" fontId="14" fillId="0" borderId="0" applyFont="0" applyFill="0" applyBorder="0" applyAlignment="0" applyProtection="0"/>
    <xf numFmtId="0" fontId="50" fillId="0" borderId="0" applyFont="0"/>
    <xf numFmtId="0" fontId="14" fillId="0" borderId="0"/>
    <xf numFmtId="165" fontId="1" fillId="0" borderId="0" applyFont="0" applyFill="0" applyBorder="0" applyAlignment="0" applyProtection="0"/>
    <xf numFmtId="0" fontId="50" fillId="0" borderId="0"/>
    <xf numFmtId="0" fontId="50" fillId="0" borderId="0"/>
    <xf numFmtId="0" fontId="1" fillId="0" borderId="0"/>
    <xf numFmtId="0" fontId="1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267">
    <xf numFmtId="0" fontId="0" fillId="0" borderId="0" xfId="0"/>
    <xf numFmtId="0" fontId="4" fillId="0" borderId="0" xfId="0" applyFont="1" applyFill="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8" fillId="0" borderId="0" xfId="0" applyFont="1" applyFill="1"/>
    <xf numFmtId="0" fontId="8" fillId="0" borderId="0" xfId="0" applyFont="1" applyFill="1" applyAlignment="1">
      <alignment vertical="center"/>
    </xf>
    <xf numFmtId="0" fontId="8" fillId="0" borderId="0" xfId="0" applyFont="1" applyFill="1" applyBorder="1" applyAlignment="1">
      <alignment vertical="center"/>
    </xf>
    <xf numFmtId="0" fontId="8" fillId="2" borderId="0" xfId="0" applyFont="1" applyFill="1" applyBorder="1"/>
    <xf numFmtId="4" fontId="8" fillId="2" borderId="0" xfId="0" applyNumberFormat="1" applyFont="1" applyFill="1" applyAlignment="1">
      <alignment horizontal="right"/>
    </xf>
    <xf numFmtId="0" fontId="6" fillId="2" borderId="0" xfId="0" applyFont="1" applyFill="1" applyBorder="1" applyAlignment="1">
      <alignment horizontal="center" vertical="center" wrapText="1"/>
    </xf>
    <xf numFmtId="4" fontId="6" fillId="2" borderId="0" xfId="0" applyNumberFormat="1" applyFont="1" applyFill="1" applyBorder="1" applyAlignment="1">
      <alignment horizontal="right" vertical="center" wrapText="1"/>
    </xf>
    <xf numFmtId="4" fontId="6" fillId="2" borderId="0" xfId="0" applyNumberFormat="1" applyFont="1" applyFill="1" applyBorder="1" applyAlignment="1">
      <alignment horizontal="right" vertical="center"/>
    </xf>
    <xf numFmtId="49" fontId="6" fillId="2" borderId="0" xfId="1" applyNumberFormat="1" applyFont="1" applyFill="1" applyBorder="1" applyAlignment="1">
      <alignment horizontal="center" vertical="top" wrapText="1"/>
    </xf>
    <xf numFmtId="0" fontId="8" fillId="2" borderId="0" xfId="0" applyFont="1" applyFill="1" applyAlignment="1">
      <alignment horizontal="center"/>
    </xf>
    <xf numFmtId="4" fontId="8" fillId="2" borderId="1" xfId="0" applyNumberFormat="1" applyFont="1" applyFill="1" applyBorder="1" applyAlignment="1">
      <alignment horizontal="right" vertical="center"/>
    </xf>
    <xf numFmtId="0" fontId="8" fillId="2" borderId="0" xfId="0" applyNumberFormat="1" applyFont="1" applyFill="1" applyAlignment="1">
      <alignment horizontal="left" vertical="top"/>
    </xf>
    <xf numFmtId="0" fontId="8" fillId="2" borderId="0" xfId="0" applyFont="1" applyFill="1"/>
    <xf numFmtId="2" fontId="8" fillId="2" borderId="0" xfId="0" applyNumberFormat="1" applyFont="1" applyFill="1" applyAlignment="1">
      <alignment horizontal="right"/>
    </xf>
    <xf numFmtId="0" fontId="8" fillId="2" borderId="0" xfId="0" applyNumberFormat="1" applyFont="1" applyFill="1" applyAlignment="1">
      <alignment horizontal="center" vertical="top"/>
    </xf>
    <xf numFmtId="0" fontId="8" fillId="2" borderId="0" xfId="0" applyFont="1" applyFill="1" applyBorder="1" applyAlignment="1">
      <alignment horizontal="right"/>
    </xf>
    <xf numFmtId="0" fontId="10" fillId="2" borderId="0" xfId="0" applyFont="1" applyFill="1" applyAlignment="1">
      <alignment horizontal="right" vertical="top"/>
    </xf>
    <xf numFmtId="0" fontId="10" fillId="2" borderId="0" xfId="0" applyNumberFormat="1" applyFont="1" applyFill="1" applyAlignment="1">
      <alignment horizontal="left" vertical="top"/>
    </xf>
    <xf numFmtId="0" fontId="10" fillId="2" borderId="0" xfId="0" applyNumberFormat="1" applyFont="1" applyFill="1" applyAlignment="1">
      <alignment horizontal="center" vertical="top"/>
    </xf>
    <xf numFmtId="0" fontId="10" fillId="2" borderId="0" xfId="0" applyFont="1" applyFill="1"/>
    <xf numFmtId="0" fontId="10" fillId="2" borderId="0" xfId="0" applyFont="1" applyFill="1" applyAlignment="1">
      <alignment horizontal="right"/>
    </xf>
    <xf numFmtId="4" fontId="10" fillId="2" borderId="0" xfId="0" applyNumberFormat="1" applyFont="1" applyFill="1" applyAlignment="1">
      <alignment horizontal="right"/>
    </xf>
    <xf numFmtId="2" fontId="10" fillId="2" borderId="0" xfId="0" applyNumberFormat="1" applyFont="1" applyFill="1"/>
    <xf numFmtId="4" fontId="10" fillId="2" borderId="0" xfId="0" applyNumberFormat="1" applyFont="1" applyFill="1"/>
    <xf numFmtId="0" fontId="8" fillId="2" borderId="0" xfId="0" applyNumberFormat="1" applyFont="1" applyFill="1" applyAlignment="1">
      <alignment horizontal="left" vertical="center"/>
    </xf>
    <xf numFmtId="0" fontId="8" fillId="2" borderId="1" xfId="0" applyFont="1" applyFill="1" applyBorder="1" applyAlignment="1">
      <alignment horizontal="left" vertical="top" wrapText="1"/>
    </xf>
    <xf numFmtId="4" fontId="8" fillId="2" borderId="1" xfId="0" applyNumberFormat="1" applyFont="1" applyFill="1" applyBorder="1" applyAlignment="1">
      <alignment vertical="center"/>
    </xf>
    <xf numFmtId="0" fontId="8" fillId="2" borderId="1" xfId="0" applyFont="1" applyFill="1" applyBorder="1" applyAlignment="1">
      <alignment horizontal="right"/>
    </xf>
    <xf numFmtId="49" fontId="8"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2" borderId="0" xfId="0" applyFont="1" applyFill="1" applyAlignment="1">
      <alignment vertical="top"/>
    </xf>
    <xf numFmtId="49" fontId="8" fillId="2" borderId="0" xfId="0" applyNumberFormat="1" applyFont="1" applyFill="1" applyAlignment="1">
      <alignment horizontal="left" vertical="top"/>
    </xf>
    <xf numFmtId="0" fontId="8" fillId="2" borderId="0" xfId="1" applyNumberFormat="1" applyFont="1" applyFill="1" applyBorder="1" applyAlignment="1">
      <alignment horizontal="left" vertical="top" wrapText="1"/>
    </xf>
    <xf numFmtId="49" fontId="8" fillId="2" borderId="0" xfId="0" applyNumberFormat="1" applyFont="1" applyFill="1" applyAlignment="1">
      <alignment horizontal="center" vertical="top"/>
    </xf>
    <xf numFmtId="0" fontId="8" fillId="2" borderId="1" xfId="0" applyFont="1" applyFill="1" applyBorder="1" applyAlignment="1">
      <alignment vertical="top"/>
    </xf>
    <xf numFmtId="0" fontId="8" fillId="2" borderId="0" xfId="0" applyFont="1" applyFill="1" applyAlignment="1"/>
    <xf numFmtId="0" fontId="8" fillId="2" borderId="0" xfId="0" applyFont="1" applyFill="1" applyAlignment="1">
      <alignment horizontal="right"/>
    </xf>
    <xf numFmtId="0" fontId="8" fillId="2" borderId="1" xfId="0" applyFont="1" applyFill="1" applyBorder="1" applyAlignment="1">
      <alignment horizontal="left" vertical="top"/>
    </xf>
    <xf numFmtId="0" fontId="8" fillId="2" borderId="0" xfId="0" applyFont="1" applyFill="1" applyBorder="1" applyAlignment="1">
      <alignment horizontal="left" vertical="top" wrapText="1"/>
    </xf>
    <xf numFmtId="4" fontId="8" fillId="25" borderId="0" xfId="0" applyNumberFormat="1" applyFont="1" applyFill="1" applyAlignment="1">
      <alignment horizontal="right"/>
    </xf>
    <xf numFmtId="168" fontId="8" fillId="2" borderId="1" xfId="0" applyNumberFormat="1" applyFont="1" applyFill="1" applyBorder="1" applyAlignment="1">
      <alignment horizontal="right"/>
    </xf>
    <xf numFmtId="0" fontId="8" fillId="2" borderId="0" xfId="0" applyFont="1" applyFill="1" applyBorder="1" applyAlignment="1">
      <alignment horizontal="left" vertical="top"/>
    </xf>
    <xf numFmtId="0" fontId="14" fillId="0" borderId="0" xfId="0" applyFont="1"/>
    <xf numFmtId="0" fontId="40" fillId="0" borderId="0" xfId="0" applyFont="1" applyAlignment="1">
      <alignment horizontal="center" vertical="top"/>
    </xf>
    <xf numFmtId="0" fontId="40" fillId="0" borderId="0" xfId="0" applyFont="1"/>
    <xf numFmtId="0" fontId="40" fillId="0" borderId="0" xfId="0" applyFont="1" applyAlignment="1">
      <alignment horizontal="left" vertical="center" wrapText="1"/>
    </xf>
    <xf numFmtId="0" fontId="40" fillId="0" borderId="0" xfId="0" applyFont="1" applyFill="1" applyAlignment="1">
      <alignment horizontal="left" vertical="top" wrapText="1"/>
    </xf>
    <xf numFmtId="0" fontId="41" fillId="0" borderId="0" xfId="0" applyFont="1" applyFill="1" applyAlignment="1">
      <alignment horizontal="left" wrapText="1"/>
    </xf>
    <xf numFmtId="0" fontId="40" fillId="0" borderId="0" xfId="0" applyFont="1" applyAlignment="1">
      <alignment horizontal="left" wrapText="1"/>
    </xf>
    <xf numFmtId="0" fontId="41"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Fill="1" applyAlignment="1">
      <alignment horizontal="center" vertical="top"/>
    </xf>
    <xf numFmtId="0" fontId="40" fillId="0" borderId="0" xfId="0" applyFont="1" applyFill="1" applyAlignment="1">
      <alignment horizontal="left" vertical="top"/>
    </xf>
    <xf numFmtId="0" fontId="41" fillId="0" borderId="0" xfId="0" applyFont="1" applyFill="1" applyAlignment="1">
      <alignment horizontal="left"/>
    </xf>
    <xf numFmtId="0" fontId="40" fillId="0" borderId="0" xfId="0" applyFont="1" applyAlignment="1">
      <alignment horizontal="left"/>
    </xf>
    <xf numFmtId="0" fontId="40" fillId="0" borderId="0" xfId="0" applyFont="1" applyFill="1" applyAlignment="1">
      <alignment horizontal="left"/>
    </xf>
    <xf numFmtId="0" fontId="41" fillId="0" borderId="0" xfId="0" applyFont="1" applyFill="1" applyAlignment="1"/>
    <xf numFmtId="0" fontId="40" fillId="0" borderId="0" xfId="0" applyFont="1" applyFill="1" applyAlignment="1">
      <alignment horizontal="center"/>
    </xf>
    <xf numFmtId="14" fontId="45" fillId="0" borderId="0" xfId="0" applyNumberFormat="1" applyFont="1" applyBorder="1" applyAlignment="1">
      <alignment horizontal="center" vertical="center" wrapText="1"/>
    </xf>
    <xf numFmtId="0" fontId="45" fillId="0" borderId="0" xfId="0" applyFont="1" applyBorder="1" applyAlignment="1">
      <alignment vertical="center" wrapText="1"/>
    </xf>
    <xf numFmtId="0" fontId="0" fillId="0" borderId="0" xfId="0" applyAlignment="1"/>
    <xf numFmtId="49" fontId="14" fillId="2" borderId="0" xfId="0" applyNumberFormat="1" applyFont="1" applyFill="1" applyBorder="1" applyAlignment="1">
      <alignment horizontal="left" vertical="top"/>
    </xf>
    <xf numFmtId="0" fontId="8" fillId="2" borderId="0" xfId="0" applyFont="1" applyFill="1" applyAlignment="1">
      <alignment horizontal="center" vertical="center"/>
    </xf>
    <xf numFmtId="14" fontId="8" fillId="2" borderId="1" xfId="0" applyNumberFormat="1" applyFont="1" applyFill="1" applyBorder="1" applyAlignment="1">
      <alignment horizontal="right" vertical="top"/>
    </xf>
    <xf numFmtId="0" fontId="8" fillId="2" borderId="1" xfId="0" applyFont="1" applyFill="1" applyBorder="1" applyAlignment="1">
      <alignment horizontal="left" vertical="top"/>
    </xf>
    <xf numFmtId="4" fontId="8" fillId="2" borderId="1" xfId="0" applyNumberFormat="1" applyFont="1" applyFill="1" applyBorder="1" applyAlignment="1">
      <alignment horizontal="right" vertical="center" wrapText="1"/>
    </xf>
    <xf numFmtId="0" fontId="6" fillId="2" borderId="1" xfId="0" applyFont="1" applyFill="1" applyBorder="1" applyAlignment="1">
      <alignment vertical="center" wrapText="1"/>
    </xf>
    <xf numFmtId="4" fontId="8" fillId="2" borderId="20" xfId="0" applyNumberFormat="1" applyFont="1" applyFill="1" applyBorder="1" applyAlignment="1">
      <alignment horizontal="right" vertical="center"/>
    </xf>
    <xf numFmtId="0" fontId="6" fillId="2" borderId="22" xfId="0" applyNumberFormat="1" applyFont="1" applyFill="1" applyBorder="1" applyAlignment="1">
      <alignment horizontal="left" vertical="top"/>
    </xf>
    <xf numFmtId="2" fontId="48" fillId="2" borderId="20" xfId="0" applyNumberFormat="1" applyFont="1" applyFill="1" applyBorder="1" applyAlignment="1">
      <alignment horizontal="center"/>
    </xf>
    <xf numFmtId="169" fontId="14" fillId="0" borderId="20" xfId="0" applyNumberFormat="1" applyFont="1" applyFill="1" applyBorder="1" applyAlignment="1">
      <alignment horizontal="center"/>
    </xf>
    <xf numFmtId="2" fontId="14" fillId="2" borderId="20" xfId="0" applyNumberFormat="1" applyFont="1" applyFill="1" applyBorder="1" applyAlignment="1">
      <alignment horizontal="center" wrapText="1"/>
    </xf>
    <xf numFmtId="49" fontId="6" fillId="2" borderId="20" xfId="0" applyNumberFormat="1" applyFont="1" applyFill="1" applyBorder="1" applyAlignment="1">
      <alignment horizontal="left" vertical="top"/>
    </xf>
    <xf numFmtId="2" fontId="14" fillId="2" borderId="18" xfId="0" applyNumberFormat="1" applyFont="1" applyFill="1" applyBorder="1" applyAlignment="1">
      <alignment horizontal="center" wrapText="1"/>
    </xf>
    <xf numFmtId="169" fontId="14" fillId="2" borderId="22" xfId="0" applyNumberFormat="1" applyFont="1" applyFill="1" applyBorder="1" applyAlignment="1">
      <alignment horizontal="right"/>
    </xf>
    <xf numFmtId="0" fontId="6" fillId="0" borderId="20" xfId="0" applyNumberFormat="1" applyFont="1" applyFill="1" applyBorder="1" applyAlignment="1">
      <alignment horizontal="left" vertical="top" wrapText="1"/>
    </xf>
    <xf numFmtId="0" fontId="8" fillId="0" borderId="20" xfId="46" applyFont="1" applyFill="1" applyBorder="1" applyAlignment="1">
      <alignment horizontal="left" vertical="top" wrapText="1"/>
    </xf>
    <xf numFmtId="0" fontId="6" fillId="0" borderId="20" xfId="0" applyFont="1" applyFill="1" applyBorder="1" applyAlignment="1">
      <alignment horizontal="left" vertical="top"/>
    </xf>
    <xf numFmtId="169" fontId="14" fillId="0" borderId="20" xfId="0" applyNumberFormat="1" applyFont="1" applyFill="1" applyBorder="1" applyAlignment="1">
      <alignment horizontal="right"/>
    </xf>
    <xf numFmtId="0" fontId="8" fillId="2" borderId="20" xfId="0" applyFont="1" applyFill="1" applyBorder="1" applyAlignment="1">
      <alignment horizontal="center" vertical="center"/>
    </xf>
    <xf numFmtId="0" fontId="6" fillId="0" borderId="20" xfId="0" applyNumberFormat="1" applyFont="1" applyFill="1" applyBorder="1" applyAlignment="1">
      <alignment horizontal="left" vertical="top"/>
    </xf>
    <xf numFmtId="2" fontId="14" fillId="0" borderId="20" xfId="0" applyNumberFormat="1" applyFont="1" applyFill="1" applyBorder="1" applyAlignment="1">
      <alignment horizontal="center"/>
    </xf>
    <xf numFmtId="2" fontId="8" fillId="2" borderId="0" xfId="0" applyNumberFormat="1" applyFont="1" applyFill="1" applyBorder="1" applyAlignment="1">
      <alignment horizontal="right"/>
    </xf>
    <xf numFmtId="2" fontId="14" fillId="2" borderId="20" xfId="0" applyNumberFormat="1" applyFont="1" applyFill="1" applyBorder="1" applyAlignment="1">
      <alignment horizontal="center"/>
    </xf>
    <xf numFmtId="169" fontId="14" fillId="2" borderId="20" xfId="0" applyNumberFormat="1" applyFont="1" applyFill="1" applyBorder="1" applyAlignment="1">
      <alignment horizontal="center" wrapText="1"/>
    </xf>
    <xf numFmtId="49" fontId="8" fillId="2" borderId="20" xfId="0" applyNumberFormat="1" applyFont="1" applyFill="1" applyBorder="1" applyAlignment="1">
      <alignment horizontal="left" vertical="top"/>
    </xf>
    <xf numFmtId="0" fontId="14" fillId="0" borderId="20" xfId="0" applyFont="1" applyFill="1" applyBorder="1" applyAlignment="1">
      <alignment horizontal="left" vertical="top" wrapText="1"/>
    </xf>
    <xf numFmtId="49" fontId="6" fillId="2" borderId="21" xfId="0" applyNumberFormat="1" applyFont="1" applyFill="1" applyBorder="1" applyAlignment="1">
      <alignment horizontal="left" vertical="top"/>
    </xf>
    <xf numFmtId="0" fontId="6" fillId="2" borderId="21" xfId="0" applyFont="1" applyFill="1" applyBorder="1" applyAlignment="1">
      <alignment horizontal="left" vertical="top"/>
    </xf>
    <xf numFmtId="49" fontId="8" fillId="2" borderId="21" xfId="0" applyNumberFormat="1" applyFont="1" applyFill="1" applyBorder="1" applyAlignment="1">
      <alignment horizontal="left" vertical="top"/>
    </xf>
    <xf numFmtId="0" fontId="8" fillId="2" borderId="21" xfId="0" applyFont="1" applyFill="1" applyBorder="1" applyAlignment="1">
      <alignment horizontal="left" vertical="top" wrapText="1"/>
    </xf>
    <xf numFmtId="2" fontId="14" fillId="2" borderId="21" xfId="0" applyNumberFormat="1" applyFont="1" applyFill="1" applyBorder="1" applyAlignment="1">
      <alignment horizontal="center"/>
    </xf>
    <xf numFmtId="2" fontId="14" fillId="0" borderId="21" xfId="0" applyNumberFormat="1" applyFont="1" applyFill="1" applyBorder="1" applyAlignment="1">
      <alignment horizontal="center"/>
    </xf>
    <xf numFmtId="169" fontId="14" fillId="2" borderId="21" xfId="0" applyNumberFormat="1" applyFont="1" applyFill="1" applyBorder="1" applyAlignment="1">
      <alignment horizontal="center"/>
    </xf>
    <xf numFmtId="169" fontId="14" fillId="2" borderId="21" xfId="0" applyNumberFormat="1" applyFont="1" applyFill="1" applyBorder="1" applyAlignment="1">
      <alignment horizontal="right"/>
    </xf>
    <xf numFmtId="49" fontId="6" fillId="2" borderId="17" xfId="0" applyNumberFormat="1" applyFont="1" applyFill="1" applyBorder="1" applyAlignment="1">
      <alignment horizontal="left" vertical="top"/>
    </xf>
    <xf numFmtId="0" fontId="7" fillId="2" borderId="18" xfId="0" applyNumberFormat="1" applyFont="1" applyFill="1" applyBorder="1" applyAlignment="1">
      <alignment horizontal="left" vertical="top"/>
    </xf>
    <xf numFmtId="49" fontId="6" fillId="2" borderId="22" xfId="0" applyNumberFormat="1" applyFont="1" applyFill="1" applyBorder="1" applyAlignment="1">
      <alignment horizontal="left" vertical="top"/>
    </xf>
    <xf numFmtId="0" fontId="8" fillId="2" borderId="22" xfId="0" applyFont="1" applyFill="1" applyBorder="1" applyAlignment="1">
      <alignment horizontal="left" vertical="top"/>
    </xf>
    <xf numFmtId="0" fontId="7" fillId="2" borderId="20" xfId="0" applyNumberFormat="1" applyFont="1" applyFill="1" applyBorder="1" applyAlignment="1">
      <alignment horizontal="left" vertical="top"/>
    </xf>
    <xf numFmtId="0" fontId="8" fillId="2" borderId="20" xfId="3" applyFont="1" applyFill="1" applyBorder="1" applyAlignment="1">
      <alignment horizontal="left" vertical="top" wrapText="1"/>
    </xf>
    <xf numFmtId="2" fontId="14" fillId="2" borderId="18" xfId="0" applyNumberFormat="1" applyFont="1" applyFill="1" applyBorder="1" applyAlignment="1">
      <alignment horizontal="center"/>
    </xf>
    <xf numFmtId="0" fontId="6" fillId="2" borderId="22" xfId="0" applyNumberFormat="1" applyFont="1" applyFill="1" applyBorder="1" applyAlignment="1">
      <alignment horizontal="left" vertical="top" wrapText="1"/>
    </xf>
    <xf numFmtId="0" fontId="6" fillId="2" borderId="18" xfId="0" applyNumberFormat="1" applyFont="1" applyFill="1" applyBorder="1" applyAlignment="1">
      <alignment horizontal="left" vertical="top" wrapText="1"/>
    </xf>
    <xf numFmtId="2" fontId="14" fillId="2" borderId="22" xfId="0" applyNumberFormat="1" applyFont="1" applyFill="1" applyBorder="1" applyAlignment="1">
      <alignment horizontal="center" wrapText="1"/>
    </xf>
    <xf numFmtId="169" fontId="14" fillId="2" borderId="20" xfId="0" applyNumberFormat="1" applyFont="1" applyFill="1" applyBorder="1" applyAlignment="1">
      <alignment horizontal="right"/>
    </xf>
    <xf numFmtId="0" fontId="8" fillId="0" borderId="20" xfId="0" applyFont="1" applyFill="1" applyBorder="1" applyAlignment="1">
      <alignment horizontal="left" vertical="top" wrapText="1"/>
    </xf>
    <xf numFmtId="0" fontId="6" fillId="2" borderId="20" xfId="0" applyNumberFormat="1" applyFont="1" applyFill="1" applyBorder="1" applyAlignment="1">
      <alignment horizontal="left" vertical="top"/>
    </xf>
    <xf numFmtId="49" fontId="6" fillId="0" borderId="20" xfId="0" applyNumberFormat="1" applyFont="1" applyFill="1" applyBorder="1" applyAlignment="1">
      <alignment horizontal="left" vertical="top"/>
    </xf>
    <xf numFmtId="0" fontId="8" fillId="2" borderId="20" xfId="0" applyNumberFormat="1" applyFont="1" applyFill="1" applyBorder="1" applyAlignment="1">
      <alignment horizontal="left" vertical="top"/>
    </xf>
    <xf numFmtId="0" fontId="8" fillId="0" borderId="20" xfId="0" applyNumberFormat="1" applyFont="1" applyFill="1" applyBorder="1" applyAlignment="1">
      <alignment horizontal="left" vertical="top"/>
    </xf>
    <xf numFmtId="0" fontId="8" fillId="2" borderId="20" xfId="0" applyFont="1" applyFill="1" applyBorder="1" applyAlignment="1">
      <alignment horizontal="left" vertical="top"/>
    </xf>
    <xf numFmtId="2" fontId="48" fillId="0" borderId="20" xfId="0" applyNumberFormat="1" applyFont="1" applyFill="1" applyBorder="1" applyAlignment="1">
      <alignment horizontal="center"/>
    </xf>
    <xf numFmtId="0" fontId="6" fillId="2" borderId="20" xfId="0" applyFont="1" applyFill="1" applyBorder="1" applyAlignment="1">
      <alignment horizontal="left" vertical="top"/>
    </xf>
    <xf numFmtId="2" fontId="14" fillId="0" borderId="20" xfId="0" applyNumberFormat="1" applyFont="1" applyFill="1" applyBorder="1" applyAlignment="1">
      <alignment horizontal="center" wrapText="1"/>
    </xf>
    <xf numFmtId="0" fontId="6" fillId="2" borderId="20" xfId="0" applyNumberFormat="1" applyFont="1" applyFill="1" applyBorder="1" applyAlignment="1">
      <alignment horizontal="left" vertical="top" wrapText="1"/>
    </xf>
    <xf numFmtId="0" fontId="8" fillId="2" borderId="20" xfId="0" applyFont="1" applyFill="1" applyBorder="1" applyAlignment="1">
      <alignment horizontal="left" vertical="top" wrapText="1"/>
    </xf>
    <xf numFmtId="169" fontId="14" fillId="2" borderId="20" xfId="0" applyNumberFormat="1" applyFont="1" applyFill="1" applyBorder="1" applyAlignment="1">
      <alignment horizontal="center"/>
    </xf>
    <xf numFmtId="169" fontId="48" fillId="0" borderId="20" xfId="0" applyNumberFormat="1" applyFont="1" applyFill="1" applyBorder="1" applyAlignment="1">
      <alignment horizontal="center"/>
    </xf>
    <xf numFmtId="169" fontId="48" fillId="0" borderId="20" xfId="0" applyNumberFormat="1" applyFont="1" applyFill="1" applyBorder="1" applyAlignment="1">
      <alignment horizontal="right"/>
    </xf>
    <xf numFmtId="49" fontId="6" fillId="2" borderId="20" xfId="2" applyNumberFormat="1" applyFont="1" applyFill="1" applyBorder="1" applyAlignment="1">
      <alignment horizontal="left" vertical="top"/>
    </xf>
    <xf numFmtId="0" fontId="8" fillId="0" borderId="20" xfId="3" applyFont="1" applyBorder="1" applyAlignment="1">
      <alignment horizontal="left" vertical="top" wrapText="1"/>
    </xf>
    <xf numFmtId="0" fontId="8" fillId="0" borderId="20" xfId="3" applyFont="1" applyBorder="1" applyAlignment="1">
      <alignment horizontal="right" vertical="top" wrapText="1"/>
    </xf>
    <xf numFmtId="0" fontId="6" fillId="2" borderId="20" xfId="0" applyFont="1" applyFill="1" applyBorder="1" applyAlignment="1">
      <alignment horizontal="left" vertical="top" wrapText="1"/>
    </xf>
    <xf numFmtId="0" fontId="8" fillId="0" borderId="20" xfId="219" applyFont="1" applyBorder="1" applyAlignment="1">
      <alignment horizontal="left" vertical="top" wrapText="1"/>
    </xf>
    <xf numFmtId="0" fontId="47" fillId="2" borderId="20" xfId="0" applyFont="1" applyFill="1" applyBorder="1" applyAlignment="1">
      <alignment horizontal="left" vertical="top" wrapText="1"/>
    </xf>
    <xf numFmtId="1" fontId="12" fillId="2" borderId="20" xfId="0" applyNumberFormat="1" applyFont="1" applyFill="1" applyBorder="1" applyAlignment="1">
      <alignment horizontal="left" vertical="top"/>
    </xf>
    <xf numFmtId="0" fontId="11" fillId="2" borderId="20" xfId="0" applyFont="1" applyFill="1" applyBorder="1" applyAlignment="1">
      <alignment horizontal="left" vertical="top"/>
    </xf>
    <xf numFmtId="49" fontId="12"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11" fillId="2" borderId="20" xfId="0" applyNumberFormat="1" applyFont="1" applyFill="1" applyBorder="1" applyAlignment="1">
      <alignment horizontal="left" vertical="top"/>
    </xf>
    <xf numFmtId="0" fontId="11" fillId="2" borderId="20" xfId="668" applyFont="1" applyFill="1" applyBorder="1" applyAlignment="1">
      <alignment horizontal="left" vertical="top" wrapText="1"/>
    </xf>
    <xf numFmtId="0" fontId="8" fillId="0" borderId="20" xfId="64" applyBorder="1" applyAlignment="1">
      <alignment horizontal="left" vertical="top" wrapText="1"/>
    </xf>
    <xf numFmtId="0" fontId="8" fillId="0" borderId="20" xfId="668" applyFont="1" applyFill="1" applyBorder="1" applyAlignment="1">
      <alignment horizontal="left" vertical="top" wrapText="1"/>
    </xf>
    <xf numFmtId="0" fontId="8" fillId="2" borderId="20" xfId="64" applyFont="1" applyFill="1" applyBorder="1" applyAlignment="1">
      <alignment horizontal="left" vertical="top" wrapText="1"/>
    </xf>
    <xf numFmtId="0" fontId="14" fillId="2" borderId="20" xfId="0" applyFont="1" applyFill="1" applyBorder="1" applyAlignment="1">
      <alignment horizontal="left" vertical="top" wrapText="1"/>
    </xf>
    <xf numFmtId="0" fontId="14" fillId="0" borderId="20" xfId="63" applyFont="1" applyBorder="1" applyAlignment="1">
      <alignment horizontal="left" vertical="top" wrapText="1"/>
    </xf>
    <xf numFmtId="0" fontId="8" fillId="0" borderId="20" xfId="63" applyFont="1" applyFill="1" applyBorder="1" applyAlignment="1">
      <alignment horizontal="left" vertical="top" wrapText="1"/>
    </xf>
    <xf numFmtId="0" fontId="8" fillId="0" borderId="20" xfId="64" applyFill="1" applyBorder="1" applyAlignment="1">
      <alignment horizontal="left" vertical="top" wrapText="1"/>
    </xf>
    <xf numFmtId="0" fontId="8" fillId="0" borderId="20" xfId="668" applyFont="1" applyFill="1" applyBorder="1" applyAlignment="1">
      <alignment horizontal="center"/>
    </xf>
    <xf numFmtId="0" fontId="11" fillId="0" borderId="20" xfId="70" applyFont="1" applyFill="1" applyBorder="1" applyAlignment="1">
      <alignment horizontal="right" vertical="top" wrapText="1"/>
    </xf>
    <xf numFmtId="0" fontId="8" fillId="0" borderId="20" xfId="668" applyFont="1" applyFill="1" applyBorder="1" applyAlignment="1">
      <alignment horizontal="center" wrapText="1"/>
    </xf>
    <xf numFmtId="0" fontId="7" fillId="2" borderId="21" xfId="0" applyNumberFormat="1" applyFont="1" applyFill="1" applyBorder="1" applyAlignment="1">
      <alignment horizontal="left" vertical="top"/>
    </xf>
    <xf numFmtId="0" fontId="8" fillId="2" borderId="21" xfId="64" applyFont="1" applyFill="1" applyBorder="1" applyAlignment="1">
      <alignment horizontal="left" vertical="top" wrapText="1"/>
    </xf>
    <xf numFmtId="2" fontId="14" fillId="2" borderId="21" xfId="0" applyNumberFormat="1" applyFont="1" applyFill="1" applyBorder="1" applyAlignment="1">
      <alignment horizontal="center" wrapText="1"/>
    </xf>
    <xf numFmtId="49" fontId="7" fillId="2" borderId="18" xfId="0" applyNumberFormat="1" applyFont="1" applyFill="1" applyBorder="1" applyAlignment="1">
      <alignment horizontal="left" vertical="top"/>
    </xf>
    <xf numFmtId="0" fontId="47" fillId="2" borderId="18" xfId="64" applyFont="1" applyFill="1" applyBorder="1" applyAlignment="1">
      <alignment horizontal="left" vertical="top" wrapText="1"/>
    </xf>
    <xf numFmtId="169" fontId="47" fillId="2" borderId="19" xfId="0" applyNumberFormat="1" applyFont="1" applyFill="1" applyBorder="1" applyAlignment="1">
      <alignment horizontal="right"/>
    </xf>
    <xf numFmtId="1" fontId="12" fillId="2" borderId="23" xfId="0" applyNumberFormat="1" applyFont="1" applyFill="1" applyBorder="1" applyAlignment="1">
      <alignment horizontal="left" vertical="top"/>
    </xf>
    <xf numFmtId="49" fontId="7" fillId="2" borderId="24" xfId="0" applyNumberFormat="1" applyFont="1" applyFill="1" applyBorder="1" applyAlignment="1">
      <alignment horizontal="left" vertical="top"/>
    </xf>
    <xf numFmtId="0" fontId="7" fillId="2" borderId="24" xfId="0" applyNumberFormat="1" applyFont="1" applyFill="1" applyBorder="1" applyAlignment="1">
      <alignment horizontal="left" vertical="top"/>
    </xf>
    <xf numFmtId="0" fontId="47" fillId="2" borderId="24" xfId="0" applyFont="1" applyFill="1" applyBorder="1" applyAlignment="1">
      <alignment horizontal="center" vertical="top" wrapText="1"/>
    </xf>
    <xf numFmtId="0" fontId="6" fillId="2" borderId="24" xfId="0" applyFont="1" applyFill="1" applyBorder="1" applyAlignment="1">
      <alignment vertical="center" wrapText="1"/>
    </xf>
    <xf numFmtId="4" fontId="6" fillId="2" borderId="24" xfId="0" applyNumberFormat="1" applyFont="1" applyFill="1" applyBorder="1" applyAlignment="1">
      <alignment vertical="center"/>
    </xf>
    <xf numFmtId="2" fontId="14" fillId="2" borderId="25" xfId="0" applyNumberFormat="1" applyFont="1" applyFill="1" applyBorder="1" applyAlignment="1">
      <alignment horizontal="right"/>
    </xf>
    <xf numFmtId="49" fontId="8" fillId="2" borderId="26" xfId="0" applyNumberFormat="1" applyFont="1" applyFill="1" applyBorder="1" applyAlignment="1">
      <alignment horizontal="center" vertical="top"/>
    </xf>
    <xf numFmtId="49" fontId="8" fillId="2" borderId="26" xfId="0" applyNumberFormat="1" applyFont="1" applyFill="1" applyBorder="1" applyAlignment="1">
      <alignment horizontal="center" vertical="center"/>
    </xf>
    <xf numFmtId="169" fontId="6" fillId="2" borderId="27" xfId="0" applyNumberFormat="1" applyFont="1" applyFill="1" applyBorder="1" applyAlignment="1">
      <alignment horizontal="right"/>
    </xf>
    <xf numFmtId="49" fontId="8" fillId="2" borderId="28" xfId="0" applyNumberFormat="1" applyFont="1" applyFill="1" applyBorder="1" applyAlignment="1">
      <alignment horizontal="center" vertical="center"/>
    </xf>
    <xf numFmtId="49" fontId="8" fillId="2" borderId="29" xfId="0" applyNumberFormat="1" applyFont="1" applyFill="1" applyBorder="1" applyAlignment="1">
      <alignment horizontal="center" vertical="center"/>
    </xf>
    <xf numFmtId="169" fontId="47" fillId="2" borderId="27" xfId="0" applyNumberFormat="1" applyFont="1" applyFill="1" applyBorder="1" applyAlignment="1">
      <alignment horizontal="right"/>
    </xf>
    <xf numFmtId="49" fontId="8" fillId="2" borderId="30" xfId="0" applyNumberFormat="1" applyFont="1" applyFill="1" applyBorder="1" applyAlignment="1">
      <alignment horizontal="center" vertical="top"/>
    </xf>
    <xf numFmtId="0" fontId="6" fillId="2" borderId="31" xfId="0" applyFont="1" applyFill="1" applyBorder="1" applyAlignment="1">
      <alignment vertical="center" wrapText="1"/>
    </xf>
    <xf numFmtId="169" fontId="47" fillId="2" borderId="32" xfId="0" applyNumberFormat="1" applyFont="1" applyFill="1" applyBorder="1" applyAlignment="1">
      <alignment horizontal="right"/>
    </xf>
    <xf numFmtId="4" fontId="6" fillId="2" borderId="27" xfId="0" applyNumberFormat="1" applyFont="1" applyFill="1" applyBorder="1" applyAlignment="1">
      <alignment horizontal="right" vertical="center"/>
    </xf>
    <xf numFmtId="49" fontId="5" fillId="2" borderId="3" xfId="0" applyNumberFormat="1" applyFont="1" applyFill="1" applyBorder="1" applyAlignment="1">
      <alignment horizontal="center" vertical="top" wrapText="1"/>
    </xf>
    <xf numFmtId="0" fontId="4" fillId="2" borderId="3" xfId="0" applyFont="1" applyFill="1" applyBorder="1" applyAlignment="1">
      <alignment horizontal="left" vertical="top" wrapText="1"/>
    </xf>
    <xf numFmtId="0" fontId="5" fillId="2" borderId="3" xfId="0"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4" fontId="5" fillId="2" borderId="34" xfId="0" applyNumberFormat="1" applyFont="1" applyFill="1" applyBorder="1" applyAlignment="1">
      <alignment horizontal="center" vertical="center" wrapText="1"/>
    </xf>
    <xf numFmtId="49" fontId="6" fillId="2" borderId="17" xfId="0" applyNumberFormat="1" applyFont="1" applyFill="1" applyBorder="1" applyAlignment="1">
      <alignment horizontal="left" vertical="top" wrapText="1"/>
    </xf>
    <xf numFmtId="49" fontId="6" fillId="2" borderId="18" xfId="0" applyNumberFormat="1" applyFont="1" applyFill="1" applyBorder="1" applyAlignment="1">
      <alignment horizontal="center" vertical="top" wrapText="1"/>
    </xf>
    <xf numFmtId="0" fontId="8" fillId="2" borderId="18" xfId="0" applyFont="1" applyFill="1" applyBorder="1" applyAlignment="1">
      <alignment horizontal="left" vertical="top" wrapText="1"/>
    </xf>
    <xf numFmtId="0" fontId="6" fillId="2" borderId="18" xfId="0" applyFont="1" applyFill="1" applyBorder="1" applyAlignment="1">
      <alignment horizontal="center" vertical="center" wrapText="1"/>
    </xf>
    <xf numFmtId="4" fontId="6" fillId="2" borderId="18" xfId="0" applyNumberFormat="1" applyFont="1" applyFill="1" applyBorder="1" applyAlignment="1">
      <alignment horizontal="right" vertical="center" wrapText="1"/>
    </xf>
    <xf numFmtId="2" fontId="6" fillId="2" borderId="18" xfId="0" applyNumberFormat="1" applyFont="1" applyFill="1" applyBorder="1" applyAlignment="1">
      <alignment horizontal="right" vertical="center" wrapText="1"/>
    </xf>
    <xf numFmtId="4" fontId="6" fillId="2" borderId="19" xfId="0" applyNumberFormat="1" applyFont="1" applyFill="1" applyBorder="1" applyAlignment="1">
      <alignment horizontal="right" vertical="center"/>
    </xf>
    <xf numFmtId="49" fontId="6" fillId="2" borderId="35" xfId="0" applyNumberFormat="1" applyFont="1" applyFill="1" applyBorder="1" applyAlignment="1">
      <alignment horizontal="left" vertical="top"/>
    </xf>
    <xf numFmtId="49" fontId="6" fillId="2" borderId="36" xfId="0" applyNumberFormat="1" applyFont="1" applyFill="1" applyBorder="1" applyAlignment="1">
      <alignment horizontal="left" vertical="top" wrapText="1"/>
    </xf>
    <xf numFmtId="0" fontId="7" fillId="2" borderId="36" xfId="0" applyNumberFormat="1" applyFont="1" applyFill="1" applyBorder="1" applyAlignment="1">
      <alignment horizontal="left" vertical="top"/>
    </xf>
    <xf numFmtId="0" fontId="47" fillId="0" borderId="36" xfId="0" applyFont="1" applyBorder="1" applyAlignment="1">
      <alignment horizontal="left" vertical="top"/>
    </xf>
    <xf numFmtId="2" fontId="14" fillId="0" borderId="36" xfId="0" applyNumberFormat="1" applyFont="1" applyFill="1" applyBorder="1" applyAlignment="1">
      <alignment horizontal="center"/>
    </xf>
    <xf numFmtId="2" fontId="14" fillId="2" borderId="36" xfId="0" applyNumberFormat="1" applyFont="1" applyFill="1" applyBorder="1" applyAlignment="1">
      <alignment horizontal="center"/>
    </xf>
    <xf numFmtId="169" fontId="47" fillId="0" borderId="37" xfId="0" applyNumberFormat="1" applyFont="1" applyFill="1" applyBorder="1" applyAlignment="1">
      <alignment horizontal="right"/>
    </xf>
    <xf numFmtId="0" fontId="6" fillId="2" borderId="35" xfId="0" applyNumberFormat="1" applyFont="1" applyFill="1" applyBorder="1" applyAlignment="1">
      <alignment horizontal="left" vertical="top"/>
    </xf>
    <xf numFmtId="0" fontId="6" fillId="2" borderId="36" xfId="0" applyNumberFormat="1" applyFont="1" applyFill="1" applyBorder="1" applyAlignment="1">
      <alignment horizontal="left" vertical="top" wrapText="1"/>
    </xf>
    <xf numFmtId="0" fontId="47" fillId="2" borderId="36" xfId="0" applyFont="1" applyFill="1" applyBorder="1" applyAlignment="1">
      <alignment horizontal="left" vertical="top"/>
    </xf>
    <xf numFmtId="2" fontId="14" fillId="2" borderId="36" xfId="0" applyNumberFormat="1" applyFont="1" applyFill="1" applyBorder="1" applyAlignment="1">
      <alignment horizontal="center" wrapText="1"/>
    </xf>
    <xf numFmtId="2" fontId="14" fillId="2" borderId="37" xfId="0" applyNumberFormat="1" applyFont="1" applyFill="1" applyBorder="1" applyAlignment="1">
      <alignment horizontal="right"/>
    </xf>
    <xf numFmtId="0" fontId="6" fillId="2" borderId="21" xfId="0" applyNumberFormat="1" applyFont="1" applyFill="1" applyBorder="1" applyAlignment="1">
      <alignment horizontal="left" vertical="top"/>
    </xf>
    <xf numFmtId="0" fontId="6" fillId="2" borderId="21" xfId="0" applyNumberFormat="1" applyFont="1" applyFill="1" applyBorder="1" applyAlignment="1">
      <alignment horizontal="left" vertical="top" wrapText="1"/>
    </xf>
    <xf numFmtId="0" fontId="8" fillId="0" borderId="21" xfId="0" applyFont="1" applyFill="1" applyBorder="1" applyAlignment="1">
      <alignment horizontal="left" vertical="top" wrapText="1"/>
    </xf>
    <xf numFmtId="0" fontId="6" fillId="2" borderId="36" xfId="0" applyNumberFormat="1" applyFont="1" applyFill="1" applyBorder="1" applyAlignment="1">
      <alignment horizontal="left" vertical="top"/>
    </xf>
    <xf numFmtId="0" fontId="8" fillId="2" borderId="36" xfId="0" applyFont="1" applyFill="1" applyBorder="1" applyAlignment="1">
      <alignment horizontal="left" vertical="top"/>
    </xf>
    <xf numFmtId="2" fontId="14" fillId="2" borderId="36" xfId="0" applyNumberFormat="1" applyFont="1" applyFill="1" applyBorder="1" applyAlignment="1">
      <alignment wrapText="1"/>
    </xf>
    <xf numFmtId="169" fontId="14" fillId="2" borderId="36" xfId="0" applyNumberFormat="1" applyFont="1" applyFill="1" applyBorder="1" applyAlignment="1">
      <alignment wrapText="1"/>
    </xf>
    <xf numFmtId="169" fontId="47" fillId="2" borderId="37" xfId="0" applyNumberFormat="1" applyFont="1" applyFill="1" applyBorder="1" applyAlignment="1">
      <alignment horizontal="right"/>
    </xf>
    <xf numFmtId="2" fontId="14" fillId="2" borderId="22" xfId="0" applyNumberFormat="1" applyFont="1" applyFill="1" applyBorder="1" applyAlignment="1">
      <alignment horizontal="center"/>
    </xf>
    <xf numFmtId="169" fontId="14" fillId="2" borderId="22" xfId="0" applyNumberFormat="1" applyFont="1" applyFill="1" applyBorder="1" applyAlignment="1">
      <alignment horizontal="center"/>
    </xf>
    <xf numFmtId="169" fontId="14" fillId="2" borderId="36" xfId="0" applyNumberFormat="1" applyFont="1" applyFill="1" applyBorder="1" applyAlignment="1">
      <alignment horizontal="center" wrapText="1"/>
    </xf>
    <xf numFmtId="169" fontId="14" fillId="2" borderId="37" xfId="0" applyNumberFormat="1" applyFont="1" applyFill="1" applyBorder="1" applyAlignment="1">
      <alignment horizontal="right"/>
    </xf>
    <xf numFmtId="0" fontId="8" fillId="0" borderId="21" xfId="3" applyFont="1" applyBorder="1" applyAlignment="1">
      <alignment horizontal="right" vertical="top" wrapText="1"/>
    </xf>
    <xf numFmtId="169" fontId="47" fillId="2" borderId="21" xfId="0" applyNumberFormat="1" applyFont="1" applyFill="1" applyBorder="1" applyAlignment="1">
      <alignment horizontal="right"/>
    </xf>
    <xf numFmtId="0" fontId="6" fillId="2" borderId="36" xfId="0" applyFont="1" applyFill="1" applyBorder="1" applyAlignment="1">
      <alignment horizontal="left" vertical="top" wrapText="1"/>
    </xf>
    <xf numFmtId="169" fontId="14" fillId="2" borderId="36" xfId="0" applyNumberFormat="1" applyFont="1" applyFill="1" applyBorder="1" applyAlignment="1">
      <alignment horizontal="center"/>
    </xf>
    <xf numFmtId="0" fontId="8" fillId="2" borderId="20" xfId="2" applyFont="1" applyFill="1" applyBorder="1" applyAlignment="1">
      <alignment horizontal="left" vertical="top" wrapText="1"/>
    </xf>
    <xf numFmtId="0" fontId="8" fillId="0" borderId="22" xfId="65" applyFont="1" applyFill="1" applyBorder="1" applyAlignment="1">
      <alignment horizontal="left" vertical="top" wrapText="1"/>
    </xf>
    <xf numFmtId="2" fontId="14" fillId="0" borderId="22" xfId="0" applyNumberFormat="1" applyFont="1" applyFill="1" applyBorder="1" applyAlignment="1">
      <alignment horizontal="center"/>
    </xf>
    <xf numFmtId="0" fontId="47" fillId="2" borderId="21" xfId="0" applyFont="1" applyFill="1" applyBorder="1" applyAlignment="1">
      <alignment horizontal="left" vertical="top" wrapText="1"/>
    </xf>
    <xf numFmtId="0" fontId="14" fillId="0" borderId="21" xfId="0" applyFont="1" applyBorder="1" applyAlignment="1">
      <alignment horizontal="left" vertical="top" wrapText="1"/>
    </xf>
    <xf numFmtId="1" fontId="12" fillId="2" borderId="22" xfId="0" applyNumberFormat="1" applyFont="1" applyFill="1" applyBorder="1" applyAlignment="1">
      <alignment horizontal="left" vertical="top"/>
    </xf>
    <xf numFmtId="0" fontId="6" fillId="2" borderId="35" xfId="0" applyFont="1" applyFill="1" applyBorder="1" applyAlignment="1">
      <alignment horizontal="left" vertical="top"/>
    </xf>
    <xf numFmtId="49" fontId="12" fillId="2" borderId="22" xfId="0" applyNumberFormat="1" applyFont="1" applyFill="1" applyBorder="1" applyAlignment="1">
      <alignment horizontal="left" vertical="top"/>
    </xf>
    <xf numFmtId="0" fontId="11" fillId="2" borderId="22" xfId="0" applyFont="1" applyFill="1" applyBorder="1" applyAlignment="1">
      <alignment horizontal="left" vertical="top" wrapText="1"/>
    </xf>
    <xf numFmtId="1" fontId="12" fillId="2" borderId="35" xfId="0" applyNumberFormat="1" applyFont="1" applyFill="1" applyBorder="1" applyAlignment="1">
      <alignment horizontal="left" vertical="top"/>
    </xf>
    <xf numFmtId="49" fontId="12" fillId="2" borderId="36" xfId="0" applyNumberFormat="1" applyFont="1" applyFill="1" applyBorder="1" applyAlignment="1">
      <alignment horizontal="left" vertical="top" wrapText="1"/>
    </xf>
    <xf numFmtId="0" fontId="12" fillId="2" borderId="36" xfId="0" applyNumberFormat="1" applyFont="1" applyFill="1" applyBorder="1" applyAlignment="1">
      <alignment horizontal="left" vertical="top" wrapText="1"/>
    </xf>
    <xf numFmtId="0" fontId="11" fillId="2" borderId="36" xfId="0" applyFont="1" applyFill="1" applyBorder="1" applyAlignment="1">
      <alignment horizontal="left" vertical="top"/>
    </xf>
    <xf numFmtId="1" fontId="12" fillId="2" borderId="21" xfId="0" applyNumberFormat="1" applyFont="1" applyFill="1" applyBorder="1" applyAlignment="1">
      <alignment horizontal="left" vertical="top"/>
    </xf>
    <xf numFmtId="49" fontId="12" fillId="2" borderId="21" xfId="0" applyNumberFormat="1" applyFont="1" applyFill="1" applyBorder="1" applyAlignment="1">
      <alignment horizontal="left" vertical="top"/>
    </xf>
    <xf numFmtId="0" fontId="11" fillId="2" borderId="21" xfId="0" applyNumberFormat="1" applyFont="1" applyFill="1" applyBorder="1" applyAlignment="1">
      <alignment horizontal="left" vertical="top"/>
    </xf>
    <xf numFmtId="0" fontId="11" fillId="2" borderId="21" xfId="0" applyFont="1" applyFill="1" applyBorder="1" applyAlignment="1">
      <alignment horizontal="left" vertical="top" wrapText="1"/>
    </xf>
    <xf numFmtId="49" fontId="12" fillId="2" borderId="36" xfId="0" applyNumberFormat="1" applyFont="1" applyFill="1" applyBorder="1" applyAlignment="1">
      <alignment horizontal="left" vertical="top"/>
    </xf>
    <xf numFmtId="0" fontId="13" fillId="2" borderId="36" xfId="0" applyNumberFormat="1" applyFont="1" applyFill="1" applyBorder="1" applyAlignment="1">
      <alignment horizontal="left" vertical="top"/>
    </xf>
    <xf numFmtId="0" fontId="12" fillId="2" borderId="36" xfId="0" applyFont="1" applyFill="1" applyBorder="1" applyAlignment="1">
      <alignment horizontal="left" vertical="top" wrapText="1"/>
    </xf>
    <xf numFmtId="0" fontId="8" fillId="2" borderId="22" xfId="0" applyNumberFormat="1" applyFont="1" applyFill="1" applyBorder="1" applyAlignment="1">
      <alignment horizontal="left" vertical="top"/>
    </xf>
    <xf numFmtId="0" fontId="8" fillId="0" borderId="22" xfId="0" applyFont="1" applyFill="1" applyBorder="1" applyAlignment="1">
      <alignment horizontal="left" vertical="top" wrapText="1"/>
    </xf>
    <xf numFmtId="0" fontId="7" fillId="2" borderId="22" xfId="0" applyNumberFormat="1" applyFont="1" applyFill="1" applyBorder="1" applyAlignment="1">
      <alignment horizontal="left" vertical="top"/>
    </xf>
    <xf numFmtId="0" fontId="47" fillId="2" borderId="22" xfId="0" applyFont="1" applyFill="1" applyBorder="1" applyAlignment="1">
      <alignment horizontal="left" vertical="top" wrapText="1"/>
    </xf>
    <xf numFmtId="49" fontId="6" fillId="2" borderId="36" xfId="0" applyNumberFormat="1" applyFont="1" applyFill="1" applyBorder="1" applyAlignment="1">
      <alignment horizontal="left" vertical="top"/>
    </xf>
    <xf numFmtId="0" fontId="47" fillId="2" borderId="36" xfId="0" applyFont="1" applyFill="1" applyBorder="1" applyAlignment="1">
      <alignment horizontal="left" vertical="top" wrapText="1"/>
    </xf>
    <xf numFmtId="49" fontId="6" fillId="2" borderId="38" xfId="0" applyNumberFormat="1" applyFont="1" applyFill="1" applyBorder="1" applyAlignment="1">
      <alignment horizontal="left" vertical="top"/>
    </xf>
    <xf numFmtId="49" fontId="6" fillId="2" borderId="39" xfId="0" applyNumberFormat="1" applyFont="1" applyFill="1" applyBorder="1" applyAlignment="1">
      <alignment horizontal="left" vertical="top"/>
    </xf>
    <xf numFmtId="0" fontId="8" fillId="2" borderId="39" xfId="0" applyNumberFormat="1" applyFont="1" applyFill="1" applyBorder="1" applyAlignment="1">
      <alignment horizontal="left" vertical="top"/>
    </xf>
    <xf numFmtId="0" fontId="8" fillId="0" borderId="39" xfId="668" applyFont="1" applyFill="1" applyBorder="1" applyAlignment="1">
      <alignment horizontal="left" vertical="top" wrapText="1"/>
    </xf>
    <xf numFmtId="2" fontId="14" fillId="2" borderId="39" xfId="0" applyNumberFormat="1" applyFont="1" applyFill="1" applyBorder="1" applyAlignment="1">
      <alignment horizontal="center"/>
    </xf>
    <xf numFmtId="2" fontId="14" fillId="0" borderId="39" xfId="0" applyNumberFormat="1" applyFont="1" applyFill="1" applyBorder="1" applyAlignment="1">
      <alignment horizontal="center"/>
    </xf>
    <xf numFmtId="169" fontId="14" fillId="2" borderId="39" xfId="0" applyNumberFormat="1" applyFont="1" applyFill="1" applyBorder="1" applyAlignment="1">
      <alignment horizontal="center"/>
    </xf>
    <xf numFmtId="169" fontId="14" fillId="2" borderId="40" xfId="0" applyNumberFormat="1" applyFont="1" applyFill="1" applyBorder="1" applyAlignment="1">
      <alignment horizontal="right"/>
    </xf>
    <xf numFmtId="0" fontId="42" fillId="0" borderId="0" xfId="0" applyFont="1" applyAlignment="1">
      <alignment horizontal="left" vertical="top" wrapText="1"/>
    </xf>
    <xf numFmtId="0" fontId="41" fillId="0" borderId="0" xfId="0" applyFont="1" applyAlignment="1">
      <alignment horizontal="left" vertical="top" wrapText="1"/>
    </xf>
    <xf numFmtId="0" fontId="40" fillId="0" borderId="0" xfId="0" applyFont="1" applyAlignment="1">
      <alignment horizontal="lef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49" fontId="8" fillId="2" borderId="1" xfId="0" applyNumberFormat="1" applyFont="1" applyFill="1" applyBorder="1" applyAlignment="1">
      <alignment horizontal="left" vertical="top" wrapText="1"/>
    </xf>
    <xf numFmtId="0" fontId="8" fillId="2" borderId="1" xfId="0" applyFont="1" applyFill="1" applyBorder="1" applyAlignment="1">
      <alignment horizontal="left" vertical="top"/>
    </xf>
    <xf numFmtId="0" fontId="6" fillId="2" borderId="0" xfId="1" applyFont="1" applyFill="1" applyAlignment="1">
      <alignment horizontal="left" vertical="top" wrapText="1"/>
    </xf>
    <xf numFmtId="0" fontId="9" fillId="2" borderId="0" xfId="1" applyNumberFormat="1" applyFont="1" applyFill="1" applyBorder="1" applyAlignment="1">
      <alignment horizontal="left" vertical="center" wrapText="1"/>
    </xf>
    <xf numFmtId="0" fontId="6" fillId="2" borderId="1" xfId="1" applyFont="1" applyFill="1" applyBorder="1" applyAlignment="1">
      <alignment horizontal="left" vertical="top" wrapText="1"/>
    </xf>
    <xf numFmtId="0" fontId="41" fillId="0" borderId="0" xfId="0" applyFont="1" applyFill="1" applyAlignment="1">
      <alignment horizontal="center"/>
    </xf>
    <xf numFmtId="0" fontId="44" fillId="0" borderId="0" xfId="0" applyFont="1" applyAlignment="1">
      <alignment horizontal="left" vertical="top" wrapText="1"/>
    </xf>
    <xf numFmtId="0" fontId="6" fillId="2" borderId="31" xfId="0" applyFont="1" applyFill="1" applyBorder="1" applyAlignment="1">
      <alignment vertical="center" wrapText="1"/>
    </xf>
    <xf numFmtId="4" fontId="6" fillId="2" borderId="31" xfId="0" applyNumberFormat="1" applyFont="1" applyFill="1" applyBorder="1" applyAlignment="1">
      <alignment horizontal="right" vertical="center" wrapText="1"/>
    </xf>
    <xf numFmtId="0" fontId="8" fillId="2" borderId="0" xfId="0" applyFont="1" applyFill="1" applyAlignment="1">
      <alignment horizontal="center" vertical="center"/>
    </xf>
    <xf numFmtId="0" fontId="8" fillId="2" borderId="1" xfId="0" applyFont="1" applyFill="1" applyBorder="1" applyAlignment="1">
      <alignment horizontal="left" vertical="center" wrapText="1"/>
    </xf>
    <xf numFmtId="4" fontId="8" fillId="2" borderId="1" xfId="0" applyNumberFormat="1" applyFont="1" applyFill="1" applyBorder="1" applyAlignment="1">
      <alignment horizontal="right" vertical="center" wrapText="1"/>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0" fontId="8" fillId="2" borderId="2" xfId="0" applyFont="1" applyFill="1" applyBorder="1" applyAlignment="1">
      <alignment horizontal="left" vertical="top" wrapText="1"/>
    </xf>
    <xf numFmtId="49" fontId="8" fillId="2" borderId="0" xfId="0" applyNumberFormat="1" applyFont="1" applyFill="1" applyBorder="1" applyAlignment="1">
      <alignment horizontal="left" vertical="top"/>
    </xf>
    <xf numFmtId="0" fontId="5" fillId="2" borderId="33" xfId="0" applyNumberFormat="1" applyFont="1" applyFill="1" applyBorder="1" applyAlignment="1">
      <alignment horizontal="left" vertical="top" wrapText="1"/>
    </xf>
    <xf numFmtId="0" fontId="5" fillId="2" borderId="3" xfId="0" applyNumberFormat="1" applyFont="1" applyFill="1" applyBorder="1" applyAlignment="1">
      <alignment horizontal="left" vertical="top" wrapText="1"/>
    </xf>
  </cellXfs>
  <cellStyles count="1043">
    <cellStyle name="20% - Accent1 2" xfId="149" xr:uid="{A5736187-801F-40C5-B568-6CB7DF20606C}"/>
    <cellStyle name="20% - Accent1 3" xfId="597" xr:uid="{8021075E-1906-4D6C-A6FF-CD0C379BE348}"/>
    <cellStyle name="20% - Accent2 2" xfId="150" xr:uid="{6D2CF0F1-7A5E-4147-8E33-EB1ED6D820A4}"/>
    <cellStyle name="20% - Accent2 3" xfId="598" xr:uid="{61E3B185-CCE6-4B40-B1C6-BE4304F75FAD}"/>
    <cellStyle name="20% - Accent3 2" xfId="151" xr:uid="{4D75A894-C786-45EA-B55A-D53FB73D64A0}"/>
    <cellStyle name="20% - Accent3 3" xfId="599" xr:uid="{050583E4-5DBB-4D61-876E-671FFD1A2717}"/>
    <cellStyle name="20% - Accent4 2" xfId="152" xr:uid="{6F5C0ACB-4966-4014-A932-29785615A821}"/>
    <cellStyle name="20% - Accent4 3" xfId="600" xr:uid="{C27D0983-D94A-4E2B-A7B9-9058C36C47CD}"/>
    <cellStyle name="20% - Accent5 2" xfId="153" xr:uid="{D961A845-1573-4483-98B2-7C5E63D79868}"/>
    <cellStyle name="20% - Accent5 3" xfId="601" xr:uid="{4F5C370C-F7AC-4140-9736-FA953A67749F}"/>
    <cellStyle name="20% - Accent6 2" xfId="154" xr:uid="{7843C8E8-A067-4EDD-9EA5-D5C64D673719}"/>
    <cellStyle name="20% - Accent6 3" xfId="602" xr:uid="{7F47F065-1A3D-4DAB-8657-32608907476D}"/>
    <cellStyle name="20% - Isticanje1" xfId="5" xr:uid="{00000000-0005-0000-0000-000000000000}"/>
    <cellStyle name="20% - Isticanje1 2" xfId="603" xr:uid="{BBE2F60F-C349-4D45-92C1-38818CCF7DD4}"/>
    <cellStyle name="20% - Isticanje2" xfId="6" xr:uid="{00000000-0005-0000-0000-000001000000}"/>
    <cellStyle name="20% - Isticanje2 2" xfId="604" xr:uid="{4B45107B-09AD-4A91-ABC0-8174153E7111}"/>
    <cellStyle name="20% - Isticanje3" xfId="7" xr:uid="{00000000-0005-0000-0000-000002000000}"/>
    <cellStyle name="20% - Isticanje3 2" xfId="605" xr:uid="{40551EE7-797C-473F-8BB4-3E0CADADBB3D}"/>
    <cellStyle name="20% - Isticanje4" xfId="8" xr:uid="{00000000-0005-0000-0000-000003000000}"/>
    <cellStyle name="20% - Isticanje4 2" xfId="606" xr:uid="{33DC67B0-FE2D-4DB7-8239-47F50FE99B70}"/>
    <cellStyle name="20% - Isticanje5" xfId="9" xr:uid="{00000000-0005-0000-0000-000004000000}"/>
    <cellStyle name="20% - Isticanje6" xfId="10" xr:uid="{00000000-0005-0000-0000-000005000000}"/>
    <cellStyle name="40% - Accent1 2" xfId="155" xr:uid="{55EC8D58-C2B1-48D2-A4C1-BF5C7AB8E4AA}"/>
    <cellStyle name="40% - Accent1 3" xfId="607" xr:uid="{426FE52F-636E-47CE-965B-B81989A40561}"/>
    <cellStyle name="40% - Accent2 2" xfId="156" xr:uid="{5F8E1C33-CF16-443B-82D8-C9BABC9B7634}"/>
    <cellStyle name="40% - Accent2 3" xfId="608" xr:uid="{B3B1F222-347F-4E36-8871-A02730EB0BF7}"/>
    <cellStyle name="40% - Accent3 2" xfId="157" xr:uid="{B2E29C24-F0A4-4183-9326-67B991E35E40}"/>
    <cellStyle name="40% - Accent3 3" xfId="609" xr:uid="{5E42072C-8A85-4C6E-B03A-604C44D61E01}"/>
    <cellStyle name="40% - Accent4 2" xfId="158" xr:uid="{07BF9AE9-C2CB-4F4C-B949-DECAD86EFD1A}"/>
    <cellStyle name="40% - Accent4 3" xfId="610" xr:uid="{EACDE719-0F61-4CB5-AF13-C1CE92710314}"/>
    <cellStyle name="40% - Accent5 2" xfId="159" xr:uid="{DDBD7F92-8CC1-4B5D-B8C6-053D3562F68B}"/>
    <cellStyle name="40% - Accent5 3" xfId="611" xr:uid="{BC50B716-9C17-439B-B329-C73019BB007E}"/>
    <cellStyle name="40% - Accent6 2" xfId="160" xr:uid="{F968830B-ECA0-4FCC-9C83-98009570EE0B}"/>
    <cellStyle name="40% - Accent6 3" xfId="612" xr:uid="{05980006-758B-4377-854D-037AF544D90D}"/>
    <cellStyle name="40% - Isticanje1" xfId="161" xr:uid="{CFCFFCAE-F159-465A-B310-1D1516C6D539}"/>
    <cellStyle name="40% - Isticanje2" xfId="11" xr:uid="{00000000-0005-0000-0000-000006000000}"/>
    <cellStyle name="40% - Isticanje3" xfId="12" xr:uid="{00000000-0005-0000-0000-000007000000}"/>
    <cellStyle name="40% - Isticanje3 2" xfId="613" xr:uid="{2C353D53-FC90-409E-942B-D6EE276705AB}"/>
    <cellStyle name="40% - Isticanje4" xfId="13" xr:uid="{00000000-0005-0000-0000-000008000000}"/>
    <cellStyle name="40% - Isticanje4 2" xfId="614" xr:uid="{4583A0E7-B4E2-4E67-80F6-95AD4743FD0A}"/>
    <cellStyle name="40% - Isticanje5" xfId="14" xr:uid="{00000000-0005-0000-0000-000009000000}"/>
    <cellStyle name="40% - Isticanje6" xfId="15" xr:uid="{00000000-0005-0000-0000-00000A000000}"/>
    <cellStyle name="40% - Isticanje6 2" xfId="615" xr:uid="{02DB8592-0E3D-4E62-8202-C19EAB31AF54}"/>
    <cellStyle name="40% - Naglasak1" xfId="16" xr:uid="{00000000-0005-0000-0000-00000B000000}"/>
    <cellStyle name="60% - Accent1 2" xfId="162" xr:uid="{7BDE4539-479A-4B54-9A1C-607A3FA125DA}"/>
    <cellStyle name="60% - Accent1 3" xfId="616" xr:uid="{A9BEA976-610A-4F8D-878B-D74BC9E7467D}"/>
    <cellStyle name="60% - Accent2 2" xfId="163" xr:uid="{ECE2739A-60A0-43EB-AC11-8F5C023BE02E}"/>
    <cellStyle name="60% - Accent2 3" xfId="617" xr:uid="{6CF64A9F-8AAA-4697-8374-92F01A4119CF}"/>
    <cellStyle name="60% - Accent3 2" xfId="164" xr:uid="{4F7B8005-7F60-4E22-9D0C-34D9A5453F0C}"/>
    <cellStyle name="60% - Accent3 3" xfId="618" xr:uid="{2E369BAD-A491-4114-8D85-3142A25C8E83}"/>
    <cellStyle name="60% - Accent4 2" xfId="165" xr:uid="{51A8FA28-8723-4781-89A2-E930771F9D90}"/>
    <cellStyle name="60% - Accent4 3" xfId="619" xr:uid="{95F5822A-EC17-4605-B67C-3CD46F15DC48}"/>
    <cellStyle name="60% - Accent5 2" xfId="166" xr:uid="{A71DC3C4-C346-4A82-A0D3-22F0C4FB343A}"/>
    <cellStyle name="60% - Accent5 3" xfId="620" xr:uid="{C9E7CB94-AF78-4187-9D04-F8AA0BEC9A1F}"/>
    <cellStyle name="60% - Accent6 2" xfId="167" xr:uid="{B2F576CF-168F-4824-9497-7BCEE154CA11}"/>
    <cellStyle name="60% - Accent6 3" xfId="621" xr:uid="{0BF0EFB2-2D1D-466C-AC33-9FB75C4C195F}"/>
    <cellStyle name="60% - Isticanje1" xfId="17" xr:uid="{00000000-0005-0000-0000-00000C000000}"/>
    <cellStyle name="60% - Isticanje1 2" xfId="622" xr:uid="{67BFCAE7-6BA4-42E5-ADD0-A62BDE225DDB}"/>
    <cellStyle name="60% - Isticanje2" xfId="18" xr:uid="{00000000-0005-0000-0000-00000D000000}"/>
    <cellStyle name="60% - Isticanje2 2" xfId="623" xr:uid="{1A4A1C03-A030-4BC0-AE48-B0AD0DDDF4AB}"/>
    <cellStyle name="60% - Isticanje3" xfId="19" xr:uid="{00000000-0005-0000-0000-00000E000000}"/>
    <cellStyle name="60% - Isticanje3 2" xfId="624" xr:uid="{03473B2A-A573-445D-BE56-F270BAB3AB56}"/>
    <cellStyle name="60% - Isticanje4" xfId="20" xr:uid="{00000000-0005-0000-0000-00000F000000}"/>
    <cellStyle name="60% - Isticanje4 2" xfId="625" xr:uid="{03D5AAA7-9368-463A-A868-4F643FC85DEE}"/>
    <cellStyle name="60% - Isticanje5" xfId="21" xr:uid="{00000000-0005-0000-0000-000010000000}"/>
    <cellStyle name="60% - Isticanje5 2" xfId="626" xr:uid="{533610C3-DE75-42D5-AC40-5158EC03A2F7}"/>
    <cellStyle name="60% - Isticanje6" xfId="22" xr:uid="{00000000-0005-0000-0000-000011000000}"/>
    <cellStyle name="60% - Isticanje6 2" xfId="627" xr:uid="{FCAA7CD7-01D1-47E1-8AE4-7ACFEB215189}"/>
    <cellStyle name="Accent1 2" xfId="168" xr:uid="{0642BFC7-06C2-4903-BD6B-83EC91FFC810}"/>
    <cellStyle name="Accent1 3" xfId="628" xr:uid="{00750E6C-F1DA-4CD6-A3D1-B985A4F42622}"/>
    <cellStyle name="Accent2 2" xfId="169" xr:uid="{F80AF54D-B947-4434-9559-B018E1A56334}"/>
    <cellStyle name="Accent2 3" xfId="629" xr:uid="{C49535C5-7116-42D1-8814-33DDCD8AF1E1}"/>
    <cellStyle name="Accent3 2" xfId="170" xr:uid="{34388B4B-FB5A-4696-9389-459ECA1FDD6B}"/>
    <cellStyle name="Accent3 3" xfId="630" xr:uid="{A8DFE57F-D8FC-43FA-A254-F2A2E13C9C66}"/>
    <cellStyle name="Accent4 2" xfId="171" xr:uid="{13712B2F-D485-48BA-A817-B0C04B620904}"/>
    <cellStyle name="Accent4 3" xfId="631" xr:uid="{C97B34AE-4D6F-4F35-85B4-BB8FCE33AC8E}"/>
    <cellStyle name="Accent5 2" xfId="172" xr:uid="{E86ED2FA-EC6D-4834-AFF9-D02AE10E4098}"/>
    <cellStyle name="Accent5 3" xfId="632" xr:uid="{5A5788EA-2F4A-4678-848A-75484FE772F0}"/>
    <cellStyle name="Accent6 2" xfId="173" xr:uid="{94F1A58C-2431-495A-AA98-77F008DA9EFF}"/>
    <cellStyle name="Accent6 3" xfId="633" xr:uid="{9A886FEE-E7ED-4949-8E1E-B378B38C71CE}"/>
    <cellStyle name="Bad 2" xfId="174" xr:uid="{A9439A2D-9D5E-43FE-BFF2-BD823B6B12D3}"/>
    <cellStyle name="Bad 3" xfId="634" xr:uid="{1780E860-8082-432A-B9AE-B3E64AEDC363}"/>
    <cellStyle name="Besuchter Hyperlink" xfId="23" xr:uid="{00000000-0005-0000-0000-000012000000}"/>
    <cellStyle name="Bilješka" xfId="24" xr:uid="{00000000-0005-0000-0000-000013000000}"/>
    <cellStyle name="Calculation 2" xfId="175" xr:uid="{15BBA760-63B1-4B91-B7C1-D54C9DB09203}"/>
    <cellStyle name="Calculation 3" xfId="635" xr:uid="{4F74B577-44C1-42BA-B653-3C998F98F449}"/>
    <cellStyle name="Check Cell 2" xfId="176" xr:uid="{81DFBD57-B039-4CD6-A37B-034C4C1174AA}"/>
    <cellStyle name="Check Cell 3" xfId="636" xr:uid="{D07D996E-6E4C-42EF-B390-4CE9EAB36DD9}"/>
    <cellStyle name="Comma 2" xfId="396" xr:uid="{5952649E-6FEC-4C15-A399-DC77294BA664}"/>
    <cellStyle name="Comma 2 2" xfId="582" xr:uid="{10465BF9-774D-4BF4-9015-64F4AD999FFA}"/>
    <cellStyle name="Comma 2 3" xfId="859" xr:uid="{10958AFD-AF54-4064-BE89-F22274122A24}"/>
    <cellStyle name="Comma 2 3 2" xfId="993" xr:uid="{85EADD70-69E8-4EF9-9FE0-ACDB0A17FE90}"/>
    <cellStyle name="Comma 2 4" xfId="889" xr:uid="{ECEF00F2-73BC-4B18-B5AA-395D1B4BEE31}"/>
    <cellStyle name="Comma 2 4 2" xfId="995" xr:uid="{4224A475-5B64-4A53-87A0-AEF191E45502}"/>
    <cellStyle name="Comma 2 5" xfId="942" xr:uid="{48D7AC91-2A13-4B0C-9794-5E905B12E83D}"/>
    <cellStyle name="Comma 2 5 2" xfId="1042" xr:uid="{A988160D-2144-4FE6-A07D-CAC77DD79CD2}"/>
    <cellStyle name="Comma 2 6" xfId="940" xr:uid="{F492E154-2BAF-4B77-BD34-057448669FE7}"/>
    <cellStyle name="Comma 2 6 2" xfId="1041" xr:uid="{14301A40-7F45-42AE-90B5-D85CE7389FE3}"/>
    <cellStyle name="Comma 2 7" xfId="937" xr:uid="{1F448197-B351-4E18-BE01-7A3F559F024D}"/>
    <cellStyle name="Comma 2 7 2" xfId="1040" xr:uid="{2CD7F202-49D8-44C2-8770-26651D499752}"/>
    <cellStyle name="Comma 3" xfId="860" xr:uid="{6F488D58-4E8E-4CCF-83A5-8C7A9A25B020}"/>
    <cellStyle name="Comma 3 2" xfId="994" xr:uid="{19FE0DDA-8372-4A86-BECB-4853F948B123}"/>
    <cellStyle name="Comma 5 2" xfId="575" xr:uid="{0D29AA8E-8AA1-4247-ADE8-F8718B5BE3E8}"/>
    <cellStyle name="Currency 2" xfId="71" xr:uid="{9335BF36-A08D-403E-8383-A58C8DF437BE}"/>
    <cellStyle name="Currency 2 10" xfId="234" xr:uid="{1FA02AF5-77E9-4DA8-863D-E787D64DB6AD}"/>
    <cellStyle name="Currency 2 10 10" xfId="949" xr:uid="{CBD27BB4-9798-429C-B1D0-147A499DFD10}"/>
    <cellStyle name="Currency 2 10 11" xfId="974" xr:uid="{A0A48219-F814-4E80-9FCF-C8DB3A90190B}"/>
    <cellStyle name="Currency 2 10 2" xfId="286" xr:uid="{949DA11C-49BA-4D9B-ADBA-AF4579CA1475}"/>
    <cellStyle name="Currency 2 10 3" xfId="570" xr:uid="{1EEA9065-FC43-46EE-940D-AAB99B02D7BB}"/>
    <cellStyle name="Currency 2 10 4" xfId="745" xr:uid="{567FC97B-2001-4B4C-A48D-E363D0CA9353}"/>
    <cellStyle name="Currency 2 10 5" xfId="318" xr:uid="{81461F0C-8E4D-4C6C-BCBC-105F7161B617}"/>
    <cellStyle name="Currency 2 10 6" xfId="479" xr:uid="{079453B3-AEDF-498E-8FE0-92778C69DF02}"/>
    <cellStyle name="Currency 2 10 7" xfId="321" xr:uid="{68F00D72-853B-476D-BC39-8B0F5A9C0E08}"/>
    <cellStyle name="Currency 2 10 8" xfId="881" xr:uid="{3BCEC15A-402F-49BD-9579-B20035FCD9F8}"/>
    <cellStyle name="Currency 2 10 9" xfId="966" xr:uid="{D9F949DF-96D9-4571-94EE-2EB64951D084}"/>
    <cellStyle name="Currency 2 11" xfId="310" xr:uid="{17E04C8E-FAB3-4A97-A1DD-D69BF9F62425}"/>
    <cellStyle name="Currency 2 11 2" xfId="577" xr:uid="{1D7D0ADE-B2C7-4169-9771-6086842DCC2D}"/>
    <cellStyle name="Currency 2 11 3" xfId="748" xr:uid="{36C86C23-75EC-4911-8253-CF206A836ADF}"/>
    <cellStyle name="Currency 2 11 4" xfId="704" xr:uid="{DFBC4ED7-7EA2-4DAB-9D66-27163E5ECE77}"/>
    <cellStyle name="Currency 2 11 5" xfId="715" xr:uid="{9F96B4F8-5C7D-4B61-922E-88CA49B081EB}"/>
    <cellStyle name="Currency 2 11 6" xfId="755" xr:uid="{6E6DBB6E-AC04-47D9-83D7-F21B6A45F85F}"/>
    <cellStyle name="Currency 2 11 7" xfId="883" xr:uid="{B7A57A60-4975-45A7-9C52-E3EE474703B5}"/>
    <cellStyle name="Currency 2 12" xfId="296" xr:uid="{054D6FE3-BCE2-46E6-B8F1-F4426626E5CF}"/>
    <cellStyle name="Currency 2 12 2" xfId="504" xr:uid="{E67D0E5D-274E-4D2F-AB35-D96982EA93D9}"/>
    <cellStyle name="Currency 2 12 3" xfId="733" xr:uid="{A7CE4C4E-108C-4CD1-AE48-85F35E5B9C45}"/>
    <cellStyle name="Currency 2 12 4" xfId="723" xr:uid="{30B81E74-2465-4D6B-BF05-C70A1CE0F812}"/>
    <cellStyle name="Currency 2 12 5" xfId="710" xr:uid="{23945937-D041-4816-BB64-8A21FA1BAC9B}"/>
    <cellStyle name="Currency 2 12 6" xfId="740" xr:uid="{A58F47BC-1372-4344-A17F-0C32F0B1E566}"/>
    <cellStyle name="Currency 2 13" xfId="338" xr:uid="{182B7109-F4E4-40E5-ACBD-A1F45597D5CC}"/>
    <cellStyle name="Currency 2 13 2" xfId="499" xr:uid="{D53AD04A-A32F-4307-918D-417F5141ADC9}"/>
    <cellStyle name="Currency 2 13 3" xfId="729" xr:uid="{54BC1F4E-77BD-4A0A-ACDE-05814CACD4A4}"/>
    <cellStyle name="Currency 2 13 4" xfId="738" xr:uid="{2D3A3A34-879E-4F6C-B7E8-AEDA20BAB1C9}"/>
    <cellStyle name="Currency 2 13 5" xfId="744" xr:uid="{9D3029F0-4A34-4E1D-9EC0-8CCAEC2CDEF7}"/>
    <cellStyle name="Currency 2 13 6" xfId="712" xr:uid="{907E9DC3-7260-43A8-B48C-DBE378AE9632}"/>
    <cellStyle name="Currency 2 14" xfId="241" xr:uid="{8C2833E5-53E6-4CB2-B714-5715806231EC}"/>
    <cellStyle name="Currency 2 14 2" xfId="494" xr:uid="{561DFDFF-B820-4CC9-A1DC-9B3B70E1CD98}"/>
    <cellStyle name="Currency 2 14 3" xfId="724" xr:uid="{CC13E4E8-5F22-4E59-8428-CF1D21159F7A}"/>
    <cellStyle name="Currency 2 14 4" xfId="736" xr:uid="{B1EDBD06-7ADA-4C37-985C-24978227FF0B}"/>
    <cellStyle name="Currency 2 14 5" xfId="735" xr:uid="{D5DD3656-A802-4212-A109-8B250988D87A}"/>
    <cellStyle name="Currency 2 14 6" xfId="232" xr:uid="{5BDFC53C-9150-4A81-B34A-AF7D86E18030}"/>
    <cellStyle name="Currency 2 15" xfId="325" xr:uid="{DDF8C77A-E5C5-4F79-B1F2-7ECD36E3B5F7}"/>
    <cellStyle name="Currency 2 15 2" xfId="501" xr:uid="{AC570AB1-223C-4BA6-97F2-92F8D1C58401}"/>
    <cellStyle name="Currency 2 15 3" xfId="731" xr:uid="{3538916C-BD44-4FB1-9C3B-B8750E277085}"/>
    <cellStyle name="Currency 2 15 4" xfId="721" xr:uid="{A762CE41-C8DD-4692-9C8F-F2749744081A}"/>
    <cellStyle name="Currency 2 15 5" xfId="320" xr:uid="{0D1E2D91-3DAD-40CE-9BCB-7130E52F2A31}"/>
    <cellStyle name="Currency 2 15 6" xfId="713" xr:uid="{E5E8EEBA-F080-4194-BCE3-34D245AD700A}"/>
    <cellStyle name="Currency 2 16" xfId="275" xr:uid="{A930EC69-2BFC-4E7A-B449-283CACA9E55F}"/>
    <cellStyle name="Currency 2 17" xfId="283" xr:uid="{F37CB0BA-9B5F-4197-8EC0-0D4C04891B79}"/>
    <cellStyle name="Currency 2 18" xfId="313" xr:uid="{E24E6F8F-93F4-44EE-A33B-A1B5105E9F70}"/>
    <cellStyle name="Currency 2 19" xfId="342" xr:uid="{E3D2E19E-7BCE-4E40-8B0E-9C6FB3CB1F5C}"/>
    <cellStyle name="Currency 2 2" xfId="148" xr:uid="{2B033BB7-EDFE-44C5-BE85-21084C4F6BC9}"/>
    <cellStyle name="Currency 2 2 10" xfId="293" xr:uid="{B9E51CA8-3DDA-4269-BA1B-FD46482A4AA8}"/>
    <cellStyle name="Currency 2 2 11" xfId="331" xr:uid="{757F2AB8-4D49-4149-AB95-AEBF28B9E655}"/>
    <cellStyle name="Currency 2 2 12" xfId="263" xr:uid="{9C2C40BA-E2D5-4843-B317-A01E5B4401F6}"/>
    <cellStyle name="Currency 2 2 13" xfId="291" xr:uid="{ED71E261-7003-4592-8627-4725D4A9D702}"/>
    <cellStyle name="Currency 2 2 14" xfId="330" xr:uid="{EB5D9372-883F-408D-A9D6-A76BE0DA3308}"/>
    <cellStyle name="Currency 2 2 15" xfId="262" xr:uid="{6BF5581C-B26E-4378-844F-F00FBF80D4DE}"/>
    <cellStyle name="Currency 2 2 16" xfId="292" xr:uid="{07E08BA2-BC37-4929-8EC6-6A22D8B5A10E}"/>
    <cellStyle name="Currency 2 2 17" xfId="328" xr:uid="{D6A1DBC0-2733-4A68-83EF-BC8A1F21A0F1}"/>
    <cellStyle name="Currency 2 2 18" xfId="303" xr:uid="{D57A18F2-5CFC-48DE-8119-02BCB49390EF}"/>
    <cellStyle name="Currency 2 2 19" xfId="285" xr:uid="{5D9EAC2D-B21C-4260-AA5D-D568DF7D4F68}"/>
    <cellStyle name="Currency 2 2 2" xfId="270" xr:uid="{38BEC23A-2927-416D-8142-9A4772C22E65}"/>
    <cellStyle name="Currency 2 2 2 2" xfId="300" xr:uid="{EEF819EE-0D56-43A4-9E1C-02252410B14E}"/>
    <cellStyle name="Currency 2 2 2 3" xfId="971" xr:uid="{FF387DC5-1870-4A3F-90B0-C439FB430B30}"/>
    <cellStyle name="Currency 2 2 2 4" xfId="945" xr:uid="{88EC38EE-238E-4E1E-B19C-0CB6B1E6FC63}"/>
    <cellStyle name="Currency 2 2 2 5" xfId="963" xr:uid="{ACE0D6E6-748A-48FB-9421-83050B030152}"/>
    <cellStyle name="Currency 2 2 20" xfId="311" xr:uid="{1C6CF091-E4C3-47F4-91F4-CD828B5BD8CA}"/>
    <cellStyle name="Currency 2 2 21" xfId="295" xr:uid="{B1DD548D-B481-4138-ACAA-43529D7C07F2}"/>
    <cellStyle name="Currency 2 2 22" xfId="375" xr:uid="{A36D5E54-6924-404F-A6EA-FF78C59AA190}"/>
    <cellStyle name="Currency 2 2 23" xfId="254" xr:uid="{0DE0A3EF-9FD0-417F-8217-49B6719A2584}"/>
    <cellStyle name="Currency 2 2 24" xfId="246" xr:uid="{46C51DBE-226A-4004-9C8F-B16AD43E81C5}"/>
    <cellStyle name="Currency 2 2 25" xfId="315" xr:uid="{346C3B0C-125A-41E4-91BD-EBCD744F77A0}"/>
    <cellStyle name="Currency 2 2 26" xfId="962" xr:uid="{6E5BCCD5-D9F2-4CAA-B081-A31830A3782D}"/>
    <cellStyle name="Currency 2 2 27" xfId="952" xr:uid="{7C3B2F53-8357-47FE-8DE9-39A1872DF966}"/>
    <cellStyle name="Currency 2 2 28" xfId="961" xr:uid="{1C37AB7F-30A7-48F1-A7CD-42877B52F242}"/>
    <cellStyle name="Currency 2 2 3" xfId="307" xr:uid="{256F53F7-08F4-43FA-955E-F4FA13C318DD}"/>
    <cellStyle name="Currency 2 2 4" xfId="278" xr:uid="{C0D75498-F717-4155-ABFD-466714ED543B}"/>
    <cellStyle name="Currency 2 2 5" xfId="335" xr:uid="{66D08FDB-EA2F-4236-8A52-A5C6F1935605}"/>
    <cellStyle name="Currency 2 2 6" xfId="264" xr:uid="{6F16DC7D-8060-46A4-8531-83172C1E505B}"/>
    <cellStyle name="Currency 2 2 7" xfId="290" xr:uid="{503C39C9-299E-477B-AA3C-2C65DC47F67C}"/>
    <cellStyle name="Currency 2 2 8" xfId="329" xr:uid="{E30332EE-EE95-4769-94EB-FA70F1DC9875}"/>
    <cellStyle name="Currency 2 2 9" xfId="261" xr:uid="{1766B524-9977-4CE7-BE4F-26F03630B62E}"/>
    <cellStyle name="Currency 2 20" xfId="345" xr:uid="{BFE472AD-9B12-4D80-A179-87CE7C37B952}"/>
    <cellStyle name="Currency 2 21" xfId="348" xr:uid="{8D94F343-BEE9-4CAC-9EFC-10F3F4C84F5C}"/>
    <cellStyle name="Currency 2 22" xfId="351" xr:uid="{32AB5098-5AE7-4CA8-AEC3-DCD10801B037}"/>
    <cellStyle name="Currency 2 23" xfId="354" xr:uid="{9117D5CD-C04B-4AFF-BB02-0A63EF5BAE73}"/>
    <cellStyle name="Currency 2 24" xfId="357" xr:uid="{15A766D5-B7C5-402C-A46C-67E877A772AB}"/>
    <cellStyle name="Currency 2 25" xfId="361" xr:uid="{606F3B20-99D0-42D6-9C6B-172A23A82866}"/>
    <cellStyle name="Currency 2 26" xfId="364" xr:uid="{124261FF-1EBE-4971-BA9B-BA7CC7C42F41}"/>
    <cellStyle name="Currency 2 27" xfId="367" xr:uid="{3D94D292-5187-4C8E-BF9C-6D3D4609DB56}"/>
    <cellStyle name="Currency 2 28" xfId="369" xr:uid="{6D8C5BDB-DBE9-41E7-874E-A7A792F57904}"/>
    <cellStyle name="Currency 2 29" xfId="280" xr:uid="{E0E35240-3F09-48DF-AAB0-9EC7029A0DFB}"/>
    <cellStyle name="Currency 2 3" xfId="197" xr:uid="{551E3864-E7DE-4677-8B0A-47E0A361D576}"/>
    <cellStyle name="Currency 2 30" xfId="382" xr:uid="{5811A638-FFD3-4436-943E-094473B0B368}"/>
    <cellStyle name="Currency 2 31" xfId="337" xr:uid="{8C3FF460-FB7D-4AE2-9632-C64F7CE3020B}"/>
    <cellStyle name="Currency 2 32" xfId="260" xr:uid="{BEABE426-CC14-4521-8063-0D9250060A02}"/>
    <cellStyle name="Currency 2 33" xfId="954" xr:uid="{1E303C5D-1163-4DC2-846D-30BF453CF646}"/>
    <cellStyle name="Currency 2 34" xfId="958" xr:uid="{41FCDDAF-7DF3-4CA0-B04E-4ADE482A8955}"/>
    <cellStyle name="Currency 2 35" xfId="977" xr:uid="{025758B5-181D-4270-BBE5-C9F1B5E21064}"/>
    <cellStyle name="Currency 2 4" xfId="202" xr:uid="{B36D0F21-F440-4118-A884-9EB23233C3AC}"/>
    <cellStyle name="Currency 2 5" xfId="199" xr:uid="{7089D58A-BD82-4E6A-A0F6-0A2902C1EA59}"/>
    <cellStyle name="Currency 2 6" xfId="200" xr:uid="{16826931-7C8B-4349-B558-DAF23CE2B6FF}"/>
    <cellStyle name="Currency 2 7" xfId="74" xr:uid="{4BE7A16F-3468-4359-9F4F-151A72C3A130}"/>
    <cellStyle name="Currency 2 8" xfId="204" xr:uid="{7FCD963C-38C8-4181-918C-D2FF9A1A70A9}"/>
    <cellStyle name="Currency 2 9" xfId="205" xr:uid="{F3CCE7EF-10FF-40AF-9791-CA3550CFADED}"/>
    <cellStyle name="Currency 3" xfId="69" xr:uid="{B106A1D9-E1E0-48BF-817B-5C5DACAA414E}"/>
    <cellStyle name="Dobro" xfId="25" xr:uid="{00000000-0005-0000-0000-000014000000}"/>
    <cellStyle name="Euro" xfId="26" xr:uid="{00000000-0005-0000-0000-000015000000}"/>
    <cellStyle name="Excel Built-in Normal 1" xfId="391" xr:uid="{C7D156C7-E986-41AE-8A94-3E5654D6DF92}"/>
    <cellStyle name="Explanatory Text 2" xfId="177" xr:uid="{6D03634D-388A-49CE-B6F5-C5B2D64FAB0A}"/>
    <cellStyle name="Explanatory Text 3" xfId="637" xr:uid="{AB39D439-2E94-49CD-B0DF-466DC32929B9}"/>
    <cellStyle name="Good 2" xfId="861" xr:uid="{DF7FB3F9-01B7-4A86-9500-9B8ED300E1F5}"/>
    <cellStyle name="Heading 1 2" xfId="178" xr:uid="{DCD171DA-8B6B-4F3C-83D1-3C40DD8B6DA8}"/>
    <cellStyle name="Heading 1 3" xfId="638" xr:uid="{5A4C52D4-4278-4317-A639-3DD815F87FF3}"/>
    <cellStyle name="Heading 2 2" xfId="179" xr:uid="{66EF4BA3-EB28-4825-96CE-5EA12FCC4A82}"/>
    <cellStyle name="Heading 2 3" xfId="639" xr:uid="{0DB5356A-E331-4693-8DF1-665F5EDC7BEB}"/>
    <cellStyle name="Heading 3 2" xfId="180" xr:uid="{AB80A0B9-2AAD-4251-AF44-5928DAA5A1A5}"/>
    <cellStyle name="Heading 3 3" xfId="640" xr:uid="{0DA5BBF3-7398-4C64-84AC-D689D55B855C}"/>
    <cellStyle name="Heading 4 2" xfId="181" xr:uid="{96A85A62-3DFC-43C6-8129-5D1DBA42F032}"/>
    <cellStyle name="Heading 4 3" xfId="641" xr:uid="{83B0977B-2089-4C28-A5C6-6C2645C7B2EC}"/>
    <cellStyle name="Input 2" xfId="182" xr:uid="{6716A036-4BCF-458D-AAC8-588E8BF614F4}"/>
    <cellStyle name="Input 3" xfId="642" xr:uid="{04433F56-1CCB-4B25-B069-3B28FF528E55}"/>
    <cellStyle name="Isticanje1" xfId="27" xr:uid="{00000000-0005-0000-0000-000016000000}"/>
    <cellStyle name="Isticanje1 2" xfId="643" xr:uid="{0DE05E8D-38C4-41FA-857A-98A16C15E1A7}"/>
    <cellStyle name="Isticanje2" xfId="28" xr:uid="{00000000-0005-0000-0000-000017000000}"/>
    <cellStyle name="Isticanje2 2" xfId="644" xr:uid="{BE461864-7411-46C2-AC7B-5956EADACF64}"/>
    <cellStyle name="Isticanje3" xfId="29" xr:uid="{00000000-0005-0000-0000-000018000000}"/>
    <cellStyle name="Isticanje3 2" xfId="645" xr:uid="{4536128C-66D9-4AA9-B484-689443A0D5E6}"/>
    <cellStyle name="Isticanje4" xfId="30" xr:uid="{00000000-0005-0000-0000-000019000000}"/>
    <cellStyle name="Isticanje4 2" xfId="646" xr:uid="{1D92FF5A-A66C-4B5A-9FC6-60F7CE0EF474}"/>
    <cellStyle name="Isticanje5" xfId="31" xr:uid="{00000000-0005-0000-0000-00001A000000}"/>
    <cellStyle name="Isticanje5 2" xfId="647" xr:uid="{6D5CF93F-7AE8-440D-8A17-CFE38A9159D8}"/>
    <cellStyle name="Isticanje6" xfId="32" xr:uid="{00000000-0005-0000-0000-00001B000000}"/>
    <cellStyle name="Isticanje6 2" xfId="648" xr:uid="{437ED4D4-091E-4465-B3C8-E2D134D5B443}"/>
    <cellStyle name="Izlaz" xfId="33" xr:uid="{00000000-0005-0000-0000-00001C000000}"/>
    <cellStyle name="Izračun" xfId="34" xr:uid="{00000000-0005-0000-0000-00001D000000}"/>
    <cellStyle name="Izračun 2" xfId="649" xr:uid="{E69E5B39-2771-4EF9-AC25-C52574F74A70}"/>
    <cellStyle name="kolona A" xfId="35" xr:uid="{00000000-0005-0000-0000-00001E000000}"/>
    <cellStyle name="kolona C" xfId="36" xr:uid="{00000000-0005-0000-0000-00001F000000}"/>
    <cellStyle name="kolona D" xfId="37" xr:uid="{00000000-0005-0000-0000-000020000000}"/>
    <cellStyle name="kolona F" xfId="38" xr:uid="{00000000-0005-0000-0000-000021000000}"/>
    <cellStyle name="Linked Cell 2" xfId="183" xr:uid="{E613EFCF-0116-486F-9BB7-E7CE23ECD856}"/>
    <cellStyle name="Linked Cell 3" xfId="650" xr:uid="{F578989C-61E6-489A-87D5-3C24B2685FB6}"/>
    <cellStyle name="Loše" xfId="39" xr:uid="{00000000-0005-0000-0000-000022000000}"/>
    <cellStyle name="Naslov" xfId="40" xr:uid="{00000000-0005-0000-0000-000023000000}"/>
    <cellStyle name="Naslov 1" xfId="41" xr:uid="{00000000-0005-0000-0000-000024000000}"/>
    <cellStyle name="Naslov 1 2" xfId="651" xr:uid="{53043B33-63E0-4746-A22C-4E5ED9477848}"/>
    <cellStyle name="Naslov 2" xfId="42" xr:uid="{00000000-0005-0000-0000-000025000000}"/>
    <cellStyle name="Naslov 2 2" xfId="652" xr:uid="{B2FBB4D6-8E03-4304-B068-1B5BCF64043B}"/>
    <cellStyle name="Naslov 3" xfId="43" xr:uid="{00000000-0005-0000-0000-000026000000}"/>
    <cellStyle name="Naslov 3 2" xfId="653" xr:uid="{9D523AEF-9E38-440A-9488-949A28F5DDE9}"/>
    <cellStyle name="Naslov 4" xfId="44" xr:uid="{00000000-0005-0000-0000-000027000000}"/>
    <cellStyle name="Naslov 4 2" xfId="654" xr:uid="{2B3FA274-F4E8-4B90-8756-03969D41DF7F}"/>
    <cellStyle name="Neutral 2" xfId="184" xr:uid="{7D24523B-80C2-4635-9258-FED97DB42E01}"/>
    <cellStyle name="Neutral 3" xfId="655" xr:uid="{1D6B237B-10A9-4940-9999-2EC31A79088D}"/>
    <cellStyle name="Neutralno" xfId="45" xr:uid="{00000000-0005-0000-0000-000028000000}"/>
    <cellStyle name="Normal" xfId="0" builtinId="0"/>
    <cellStyle name="Normal 10" xfId="476" xr:uid="{63DE04D8-9175-4095-BC35-74D03714B273}"/>
    <cellStyle name="Normal 10 2" xfId="392" xr:uid="{CADFBA2C-9A7D-4D95-9CCB-595C5147CC5C}"/>
    <cellStyle name="Normal 10 2 2" xfId="393" xr:uid="{327C29DC-3874-4328-B834-6D26BF732907}"/>
    <cellStyle name="Normal 10 3" xfId="668" xr:uid="{F6F63FDC-629A-4ADF-ACD7-27503677051F}"/>
    <cellStyle name="Normal 10 4" xfId="690" xr:uid="{227DC47B-EAE5-4A6A-B15F-9FE28BE58D86}"/>
    <cellStyle name="Normal 10 5" xfId="803" xr:uid="{734DD5A9-C159-48EE-A362-1D84604341C5}"/>
    <cellStyle name="Normal 10 6" xfId="815" xr:uid="{4F82088F-31DE-4CD7-AEE9-27C1C882AEC9}"/>
    <cellStyle name="Normal 10 7" xfId="833" xr:uid="{DE95E766-911B-451A-9953-DB41EAA99039}"/>
    <cellStyle name="Normal 10 8" xfId="846" xr:uid="{A540C557-C647-44F3-B099-138C1ECD5432}"/>
    <cellStyle name="Normal 11" xfId="65" xr:uid="{00000000-0005-0000-0000-00002A000000}"/>
    <cellStyle name="Normal 11 2" xfId="509" xr:uid="{E3C99EA1-ADCA-437E-94EE-B4A1D4E40DF8}"/>
    <cellStyle name="Normal 11 3" xfId="664" xr:uid="{D02E569F-37BF-4902-9D61-D0DC303C5373}"/>
    <cellStyle name="Normal 11 4" xfId="686" xr:uid="{097D77C3-74F0-4D25-A4B1-1E66AFE7AB2F}"/>
    <cellStyle name="Normal 11 5" xfId="799" xr:uid="{84AF8DEA-AE5B-48CE-8224-12A80B3D64B7}"/>
    <cellStyle name="Normal 11 6" xfId="795" xr:uid="{A4BC4F33-9859-420E-9874-613B297F9FAF}"/>
    <cellStyle name="Normal 11 7" xfId="829" xr:uid="{C4B0AA43-4932-47A0-9823-3960770040FF}"/>
    <cellStyle name="Normal 11 8" xfId="786" xr:uid="{FA107A6A-6222-41AE-BE2C-686847CEEAEE}"/>
    <cellStyle name="Normal 12" xfId="219" xr:uid="{59EDFEE9-5547-448C-A16F-3B826D4FE82F}"/>
    <cellStyle name="Normal 12 2" xfId="667" xr:uid="{FE7AC3AE-D3D7-4902-8CD1-BDE15AB17E92}"/>
    <cellStyle name="Normal 12 3" xfId="689" xr:uid="{DDD44538-EA57-4E22-96D3-512DF870C50F}"/>
    <cellStyle name="Normal 12 4" xfId="802" xr:uid="{C7EBCC03-1989-4DB3-BC86-9460A67F2F58}"/>
    <cellStyle name="Normal 12 5" xfId="780" xr:uid="{AB187E88-DE6B-468B-B104-402DD2D248D1}"/>
    <cellStyle name="Normal 12 6" xfId="832" xr:uid="{7A9878C9-1CB8-4117-8A71-821010B26FB5}"/>
    <cellStyle name="Normal 12 7" xfId="845" xr:uid="{084E16BD-6600-476D-AD7B-DB73F4875C9F}"/>
    <cellStyle name="Normal 13" xfId="77" xr:uid="{4BCEC21C-A203-4297-A864-0DC2B55A2E9F}"/>
    <cellStyle name="Normal 13 10" xfId="800" xr:uid="{F35AB530-2A61-47D0-A9FD-D9E8A068832F}"/>
    <cellStyle name="Normal 13 11" xfId="791" xr:uid="{6D9F7A29-C51B-460A-A03B-BA9D213DA879}"/>
    <cellStyle name="Normal 13 12" xfId="830" xr:uid="{0ABC6DCA-30DF-4EE3-8094-CDB4E77F7C06}"/>
    <cellStyle name="Normal 13 13" xfId="787" xr:uid="{04ECE8B5-8C31-47C0-85ED-6CDB529A8F7F}"/>
    <cellStyle name="Normal 13 14" xfId="858" xr:uid="{714876F3-A858-4D5E-9A9F-C38286260758}"/>
    <cellStyle name="Normal 13 15" xfId="868" xr:uid="{888B3934-40AD-4A60-AED9-33C88E3949C9}"/>
    <cellStyle name="Normal 13 16" xfId="870" xr:uid="{0BD80552-DA74-4910-818F-702299F8B451}"/>
    <cellStyle name="Normal 13 17" xfId="888" xr:uid="{C914F019-223C-4E14-B4F4-DF7D90949368}"/>
    <cellStyle name="Normal 13 18" xfId="939" xr:uid="{6216B7B0-4ACD-4DEB-9B4E-0E3959673F1D}"/>
    <cellStyle name="Normal 13 19" xfId="941" xr:uid="{845EAC5F-6A31-4E74-86EC-4AE544C46A0B}"/>
    <cellStyle name="Normal 13 2" xfId="665" xr:uid="{54AC80CA-B812-47AD-AA52-9C6A29117196}"/>
    <cellStyle name="Normal 13 20" xfId="944" xr:uid="{B3D184BA-6DEF-47D3-BD26-EFA7F80D57EC}"/>
    <cellStyle name="Normal 13 3" xfId="687" xr:uid="{41FC2806-CEEA-45CE-8423-B2062C1CFDBD}"/>
    <cellStyle name="Normal 13 4" xfId="771" xr:uid="{4FD94081-9742-42FF-A33C-6AD60FDEC540}"/>
    <cellStyle name="Normal 13 5" xfId="775" xr:uid="{03AA43AF-4523-432B-81E0-8D808FF691E8}"/>
    <cellStyle name="Normal 13 6" xfId="776" xr:uid="{166D2B5F-7E9E-4C1A-8B92-5A0517D76BC2}"/>
    <cellStyle name="Normal 13 7" xfId="792" xr:uid="{3E8BDC52-5CDE-47B1-9F66-3EE5675C74E1}"/>
    <cellStyle name="Normal 13 8" xfId="793" xr:uid="{8AEA3CD9-E76A-4A32-9889-D1AD77B7E5CA}"/>
    <cellStyle name="Normal 13 9" xfId="796" xr:uid="{95E71EE6-A4E4-4392-9109-67871EA47991}"/>
    <cellStyle name="Normal 14" xfId="481" xr:uid="{7857C46C-CE00-46EA-AA58-47559B103EC2}"/>
    <cellStyle name="Normal 14 10" xfId="490" xr:uid="{909AB041-1AF2-4C70-84DC-138A90904D1A}"/>
    <cellStyle name="Normal 14 10 2" xfId="927" xr:uid="{B9F74B40-93EF-4C1E-A6AA-520494821CA2}"/>
    <cellStyle name="Normal 14 10 2 2" xfId="1033" xr:uid="{C75F02A9-A366-4338-9428-C83543438EDC}"/>
    <cellStyle name="Normal 14 10 3" xfId="897" xr:uid="{7908A62A-EBE6-436A-8F6B-11CB68AF3DDD}"/>
    <cellStyle name="Normal 14 10 3 2" xfId="1003" xr:uid="{C14592A5-02B1-4806-905F-6CFC25BE91EE}"/>
    <cellStyle name="Normal 14 10 4" xfId="930" xr:uid="{808F0110-3EE3-4D06-8D2A-C9CAB3DCDC56}"/>
    <cellStyle name="Normal 14 10 4 2" xfId="1036" xr:uid="{81FAE8D4-9EEB-4AE8-8AA3-12D2520550DE}"/>
    <cellStyle name="Normal 14 10 5" xfId="918" xr:uid="{744B3E14-BB80-4360-8350-1F6E123B22EF}"/>
    <cellStyle name="Normal 14 10 5 2" xfId="1024" xr:uid="{F03B3EED-AD66-4BC5-B8D5-C741E6913CCB}"/>
    <cellStyle name="Normal 14 10 6" xfId="990" xr:uid="{E9CC67B9-5C65-4115-8387-5D1D9413C5E6}"/>
    <cellStyle name="Normal 14 11" xfId="486" xr:uid="{9C94E8FA-8D58-46CD-8D80-677E6A7719C3}"/>
    <cellStyle name="Normal 14 11 2" xfId="923" xr:uid="{6C36969E-4CF0-44CD-9195-070A663E5185}"/>
    <cellStyle name="Normal 14 11 2 2" xfId="1029" xr:uid="{B9619EF3-4E60-4FB1-A118-53FE8E3F0205}"/>
    <cellStyle name="Normal 14 11 3" xfId="900" xr:uid="{5CC8A510-79A7-485A-80F4-B5033121F441}"/>
    <cellStyle name="Normal 14 11 3 2" xfId="1006" xr:uid="{47AF4E49-129B-4584-9767-06A6C9860C44}"/>
    <cellStyle name="Normal 14 11 4" xfId="896" xr:uid="{71BF89CD-43F7-44E6-BED3-C76266458F2B}"/>
    <cellStyle name="Normal 14 11 4 2" xfId="1002" xr:uid="{36B10793-E283-42BE-9876-41D378AA95D2}"/>
    <cellStyle name="Normal 14 11 5" xfId="890" xr:uid="{2511D4FF-2B2A-48C2-8967-B97CECFC914A}"/>
    <cellStyle name="Normal 14 11 5 2" xfId="996" xr:uid="{692DD018-D10D-416C-B64F-098CDBB4852E}"/>
    <cellStyle name="Normal 14 11 6" xfId="986" xr:uid="{199DE737-6510-4FF8-82BC-A5391FEB6A07}"/>
    <cellStyle name="Normal 14 12" xfId="508" xr:uid="{B37220FC-EBEE-49E8-8076-37A71B620B23}"/>
    <cellStyle name="Normal 14 13" xfId="666" xr:uid="{1C40DFAE-6138-4B82-87D7-13692E0DEC50}"/>
    <cellStyle name="Normal 14 14" xfId="688" xr:uid="{1D941C7B-DBFC-488B-BAD1-65D6620CAAEA}"/>
    <cellStyle name="Normal 14 15" xfId="801" xr:uid="{7DD99416-F2A0-4FA1-AFE7-61D1062BD590}"/>
    <cellStyle name="Normal 14 16" xfId="781" xr:uid="{BCB4EDA2-97D1-42B7-AF04-0158C7BBCC1F}"/>
    <cellStyle name="Normal 14 17" xfId="831" xr:uid="{99FEFDB7-BBF9-4150-8219-07A5A5BF3B65}"/>
    <cellStyle name="Normal 14 18" xfId="788" xr:uid="{D473ACCE-0689-4652-A3DA-385CE73D4454}"/>
    <cellStyle name="Normal 14 19" xfId="867" xr:uid="{E5523A8A-D7C9-412E-9EF9-2ADBFCD46911}"/>
    <cellStyle name="Normal 14 2" xfId="483" xr:uid="{29E4D4E8-99AB-4BD6-8F57-6E4197FDB219}"/>
    <cellStyle name="Normal 14 2 2" xfId="564" xr:uid="{58092BB6-3782-4D2B-AC93-2618DE6A47B1}"/>
    <cellStyle name="Normal 14 2 3" xfId="879" xr:uid="{C2B41BD9-44B5-4406-BAE0-1CEBEB5493ED}"/>
    <cellStyle name="Normal 14 2 4" xfId="920" xr:uid="{79BBE55F-CA5C-49E7-8F86-F34A0916E62D}"/>
    <cellStyle name="Normal 14 2 4 2" xfId="1026" xr:uid="{A385EFD4-A326-47DB-880D-2364AA903310}"/>
    <cellStyle name="Normal 14 2 5" xfId="915" xr:uid="{EEF87699-1863-4516-86B4-D94CBCA3C408}"/>
    <cellStyle name="Normal 14 2 5 2" xfId="1021" xr:uid="{03500609-49BD-4235-A7E0-86CA5555BF7D}"/>
    <cellStyle name="Normal 14 2 6" xfId="905" xr:uid="{B39AB3AA-9864-4724-910F-95173B279DD2}"/>
    <cellStyle name="Normal 14 2 6 2" xfId="1011" xr:uid="{BF3F82C8-3630-4C9C-B0BD-47E1346B16F8}"/>
    <cellStyle name="Normal 14 2 7" xfId="909" xr:uid="{0742749B-49AC-4BB8-A14D-153668765536}"/>
    <cellStyle name="Normal 14 2 7 2" xfId="1015" xr:uid="{B6391043-8DE7-4010-8216-B810FDFF59DD}"/>
    <cellStyle name="Normal 14 2 8" xfId="983" xr:uid="{7DA1EAEC-FD45-4C12-9BF4-8732FCBCE33F}"/>
    <cellStyle name="Normal 14 20" xfId="869" xr:uid="{9CB31D77-7608-42D1-B13A-6EE6863EC466}"/>
    <cellStyle name="Normal 14 21" xfId="871" xr:uid="{C784AA68-63C0-4B14-BBEC-5D023C7D71DA}"/>
    <cellStyle name="Normal 14 22" xfId="919" xr:uid="{1D1FADF6-9403-42FF-9E02-05BAFBE52378}"/>
    <cellStyle name="Normal 14 22 2" xfId="1025" xr:uid="{D028A26D-3BF2-4462-BE1B-0A2689241082}"/>
    <cellStyle name="Normal 14 23" xfId="916" xr:uid="{257C191D-3FB6-4303-9C28-A3A2DA916489}"/>
    <cellStyle name="Normal 14 23 2" xfId="1022" xr:uid="{59F335D7-312C-4D35-A510-4855BEDF0049}"/>
    <cellStyle name="Normal 14 24" xfId="907" xr:uid="{A5B89584-6478-47C2-A956-71E43A638ACB}"/>
    <cellStyle name="Normal 14 24 2" xfId="1013" xr:uid="{76F2F423-F3E1-419E-874A-41647ECC9C3A}"/>
    <cellStyle name="Normal 14 25" xfId="933" xr:uid="{FD5E79DD-9155-4BC1-AC37-113DE8BD5745}"/>
    <cellStyle name="Normal 14 25 2" xfId="1039" xr:uid="{CF2B1985-5088-4B89-BEB8-2E012A4E42EF}"/>
    <cellStyle name="Normal 14 26" xfId="982" xr:uid="{43423793-C0B8-4AE2-A28F-A22681A23165}"/>
    <cellStyle name="Normal 14 3" xfId="491" xr:uid="{86AF3304-E7F7-4AC7-A8C5-949E285025FF}"/>
    <cellStyle name="Normal 14 3 2" xfId="548" xr:uid="{5F1B838E-6AB7-41BB-8307-765A61CEBB34}"/>
    <cellStyle name="Normal 14 3 3" xfId="876" xr:uid="{B5614845-57C7-4FC0-9A21-A283DC475749}"/>
    <cellStyle name="Normal 14 3 4" xfId="928" xr:uid="{7A1FB7CF-0694-4251-836A-38893F624A39}"/>
    <cellStyle name="Normal 14 3 4 2" xfId="1034" xr:uid="{792C6A33-8AB7-4F94-A9FD-768FB261B492}"/>
    <cellStyle name="Normal 14 3 5" xfId="911" xr:uid="{DE2DBB98-0B14-43F2-9915-A68607256E08}"/>
    <cellStyle name="Normal 14 3 5 2" xfId="1017" xr:uid="{6EC3ED3A-2C6B-4F8A-B411-764739E93B32}"/>
    <cellStyle name="Normal 14 3 6" xfId="893" xr:uid="{03680E88-E194-41BB-BCE6-F9D9A65CCEFF}"/>
    <cellStyle name="Normal 14 3 6 2" xfId="999" xr:uid="{70D54620-F6D0-4870-88E1-705B54F4DD34}"/>
    <cellStyle name="Normal 14 3 7" xfId="917" xr:uid="{DF428566-A1CE-4F95-900C-1BCBFE201A00}"/>
    <cellStyle name="Normal 14 3 7 2" xfId="1023" xr:uid="{51050EBB-D947-428A-90CB-7F60A052E43C}"/>
    <cellStyle name="Normal 14 3 8" xfId="991" xr:uid="{5DD75FE6-A230-4653-B231-AC7F8550C7F8}"/>
    <cellStyle name="Normal 14 4" xfId="492" xr:uid="{70A8E103-E219-406F-B2BD-23AEDC13362B}"/>
    <cellStyle name="Normal 14 4 2" xfId="929" xr:uid="{4C99FB70-FA27-492A-8966-3C7D91865548}"/>
    <cellStyle name="Normal 14 4 2 2" xfId="1035" xr:uid="{D911678F-9F1E-4927-80E9-87F05EF92F47}"/>
    <cellStyle name="Normal 14 4 3" xfId="901" xr:uid="{1EA57FB7-BE65-4D24-AB70-97BE4575944E}"/>
    <cellStyle name="Normal 14 4 3 2" xfId="1007" xr:uid="{541AD7C6-C72F-4890-B089-1B711961DB1B}"/>
    <cellStyle name="Normal 14 4 4" xfId="908" xr:uid="{89B41AD6-ABF6-489B-878C-7032F9E0AD1F}"/>
    <cellStyle name="Normal 14 4 4 2" xfId="1014" xr:uid="{0BF98B82-D927-4FD7-BBCC-43EBD705225E}"/>
    <cellStyle name="Normal 14 4 5" xfId="894" xr:uid="{12F4748B-A1C2-441A-AD4C-5483DCAF4DDC}"/>
    <cellStyle name="Normal 14 4 5 2" xfId="1000" xr:uid="{5E30C180-960D-4AD1-BF7F-5182C061C962}"/>
    <cellStyle name="Normal 14 4 6" xfId="992" xr:uid="{D62BB139-AEB3-433F-A9BC-6E90C1974289}"/>
    <cellStyle name="Normal 14 5" xfId="489" xr:uid="{6E612CDF-67DA-4E09-B18B-C2780380AAB9}"/>
    <cellStyle name="Normal 14 5 2" xfId="926" xr:uid="{CC4DB100-6577-4F27-BBBD-4D14C47F1FA5}"/>
    <cellStyle name="Normal 14 5 2 2" xfId="1032" xr:uid="{89778037-D641-43A2-907B-BE298F1E2D42}"/>
    <cellStyle name="Normal 14 5 3" xfId="912" xr:uid="{8ECEC487-65E0-4546-9813-512A36467A96}"/>
    <cellStyle name="Normal 14 5 3 2" xfId="1018" xr:uid="{0482800A-1039-408D-B73B-FE224F95FF8C}"/>
    <cellStyle name="Normal 14 5 4" xfId="892" xr:uid="{2A4E4B48-B14D-4B12-B268-C28BF712F018}"/>
    <cellStyle name="Normal 14 5 4 2" xfId="998" xr:uid="{B419E3FF-EBA8-47AA-82DD-07434350079F}"/>
    <cellStyle name="Normal 14 5 5" xfId="904" xr:uid="{6AE35A85-4786-41AC-82B9-5D183F828455}"/>
    <cellStyle name="Normal 14 5 5 2" xfId="1010" xr:uid="{F966DBF3-3B4F-4B0D-94AA-8ABCCB6B2C5C}"/>
    <cellStyle name="Normal 14 5 6" xfId="989" xr:uid="{D10016D5-1FF8-46F7-919F-4B15198481B1}"/>
    <cellStyle name="Normal 14 6" xfId="485" xr:uid="{E25E9001-26D4-4B57-B2CE-232283E5A645}"/>
    <cellStyle name="Normal 14 6 2" xfId="922" xr:uid="{5B0816A0-9FF8-4E33-A322-86C57AE1C499}"/>
    <cellStyle name="Normal 14 6 2 2" xfId="1028" xr:uid="{7E752699-D508-42B8-A151-76278F0CE7CB}"/>
    <cellStyle name="Normal 14 6 3" xfId="914" xr:uid="{51F009CE-ACE6-49D7-8B8E-DC5238CB767A}"/>
    <cellStyle name="Normal 14 6 3 2" xfId="1020" xr:uid="{E2025504-137B-4ABC-9F66-E370B9434E94}"/>
    <cellStyle name="Normal 14 6 4" xfId="910" xr:uid="{77305A03-FA41-4C20-9474-0176B080C3CA}"/>
    <cellStyle name="Normal 14 6 4 2" xfId="1016" xr:uid="{55C2C7AC-AA7D-4307-BFEE-7E4B378D3258}"/>
    <cellStyle name="Normal 14 6 5" xfId="903" xr:uid="{1C91CAE9-C683-45FA-9CFC-B387082FFD0E}"/>
    <cellStyle name="Normal 14 6 5 2" xfId="1009" xr:uid="{B58B02F5-B301-4143-9DD8-0BD66965B237}"/>
    <cellStyle name="Normal 14 6 6" xfId="985" xr:uid="{845C3180-91FB-484D-A936-26AA8E45DCB4}"/>
    <cellStyle name="Normal 14 7" xfId="484" xr:uid="{C3BAE24C-9AEB-43AF-89CB-75A544D44F30}"/>
    <cellStyle name="Normal 14 7 2" xfId="921" xr:uid="{E5B33541-1CA5-4D5E-AFBD-777904E769FC}"/>
    <cellStyle name="Normal 14 7 2 2" xfId="1027" xr:uid="{9227DB01-103B-4524-BDED-38907F5E7930}"/>
    <cellStyle name="Normal 14 7 3" xfId="895" xr:uid="{5F1C79B2-CC15-44BB-B5DA-DEC92C914666}"/>
    <cellStyle name="Normal 14 7 3 2" xfId="1001" xr:uid="{9BE93EAE-B267-455A-A65E-759CE42AF9A9}"/>
    <cellStyle name="Normal 14 7 4" xfId="932" xr:uid="{DB06CF35-271B-48A6-9ACE-C6409FFB39FB}"/>
    <cellStyle name="Normal 14 7 4 2" xfId="1038" xr:uid="{900A8F84-4B59-46A2-BF90-5359F66E3317}"/>
    <cellStyle name="Normal 14 7 5" xfId="898" xr:uid="{308090FF-8A48-4855-BB71-3D1259CC88F2}"/>
    <cellStyle name="Normal 14 7 5 2" xfId="1004" xr:uid="{A1E6DD2A-8630-4083-9263-B410C8ED203D}"/>
    <cellStyle name="Normal 14 7 6" xfId="984" xr:uid="{27F3E474-44AF-44C2-A817-24FC30B50BB1}"/>
    <cellStyle name="Normal 14 8" xfId="487" xr:uid="{E00895AF-25D5-4E25-8B26-E38C1B6809ED}"/>
    <cellStyle name="Normal 14 8 2" xfId="924" xr:uid="{37AAAF8C-C754-4F91-BC65-4DE76B88D8F3}"/>
    <cellStyle name="Normal 14 8 2 2" xfId="1030" xr:uid="{46562D49-91C7-4918-88A6-F5E52E98DD21}"/>
    <cellStyle name="Normal 14 8 3" xfId="913" xr:uid="{81671D42-E5EF-460E-9984-37F550762230}"/>
    <cellStyle name="Normal 14 8 3 2" xfId="1019" xr:uid="{FD950E6D-DEBC-4F18-AB40-07B554E6F823}"/>
    <cellStyle name="Normal 14 8 4" xfId="891" xr:uid="{A780FD9E-3738-4731-A05B-A1427B24D3AF}"/>
    <cellStyle name="Normal 14 8 4 2" xfId="997" xr:uid="{B833D68B-A254-47F2-82EA-473B6B6286D8}"/>
    <cellStyle name="Normal 14 8 5" xfId="902" xr:uid="{81EB86B7-EEB6-4365-9AB2-292297196964}"/>
    <cellStyle name="Normal 14 8 5 2" xfId="1008" xr:uid="{CA9DCCDD-1FA6-482C-9E8A-91B8D2078E05}"/>
    <cellStyle name="Normal 14 8 6" xfId="987" xr:uid="{7BD1F5D3-59AC-4101-81DE-9F3E36C261AD}"/>
    <cellStyle name="Normal 14 9" xfId="488" xr:uid="{2E0E1013-CEF0-45D3-8DC3-4F4D1B4566AF}"/>
    <cellStyle name="Normal 14 9 2" xfId="925" xr:uid="{6591C7BB-5ED5-4300-A663-27D3A551E5A4}"/>
    <cellStyle name="Normal 14 9 2 2" xfId="1031" xr:uid="{943DF3EA-16AB-4906-9E41-559B837665D0}"/>
    <cellStyle name="Normal 14 9 3" xfId="899" xr:uid="{56F4A979-1E01-4C6D-A26A-9B1EA2A3F21D}"/>
    <cellStyle name="Normal 14 9 3 2" xfId="1005" xr:uid="{2FB37867-F1EB-485D-9158-36C6EDDE8CC1}"/>
    <cellStyle name="Normal 14 9 4" xfId="931" xr:uid="{FA552914-AC6A-4EE4-BCEF-CB59CC8BC8E3}"/>
    <cellStyle name="Normal 14 9 4 2" xfId="1037" xr:uid="{DF2C26FE-FCB3-49C1-9BC0-BDAA4805A7C2}"/>
    <cellStyle name="Normal 14 9 5" xfId="906" xr:uid="{8222A3F2-1820-48A6-9286-DE591A09F0FB}"/>
    <cellStyle name="Normal 14 9 5 2" xfId="1012" xr:uid="{3B943F32-97F9-4B31-AFC0-AF470CD9E692}"/>
    <cellStyle name="Normal 14 9 6" xfId="988" xr:uid="{804BE44D-6475-4D66-9AC2-5BC7ED78DF66}"/>
    <cellStyle name="Normal 15" xfId="514" xr:uid="{9F10C417-C91F-4522-AC26-150E027E4D70}"/>
    <cellStyle name="Normal 16" xfId="507" xr:uid="{1BFCE9C6-03D4-4D1F-9469-7B08BA92D866}"/>
    <cellStyle name="Normal 17" xfId="512" xr:uid="{E9ED1604-0FE7-4CCA-AF35-EAAB0830FCB8}"/>
    <cellStyle name="Normal 17 2" xfId="555" xr:uid="{FDE9B7F9-2D79-4E6F-8046-7B7807A73A56}"/>
    <cellStyle name="Normal 17 3" xfId="586" xr:uid="{D3BC9DA6-BB77-4D74-BB73-D753F07253D3}"/>
    <cellStyle name="Normal 18" xfId="510" xr:uid="{56AA1EAC-562E-4E75-8DB0-47B32A841172}"/>
    <cellStyle name="Normal 19" xfId="511" xr:uid="{59E2AC93-2EB8-40B0-A42C-EE6BBFEC2F63}"/>
    <cellStyle name="Normal 2" xfId="46" xr:uid="{00000000-0005-0000-0000-00002B000000}"/>
    <cellStyle name="Normal 2 10" xfId="87" xr:uid="{44AFE7FE-3D9F-4DA8-B8C2-BF5D8CAA92AD}"/>
    <cellStyle name="Normal 2 11" xfId="88" xr:uid="{FBF289DA-508C-4510-BDD4-20045A44CF59}"/>
    <cellStyle name="Normal 2 12" xfId="89" xr:uid="{E4892DED-41ED-4870-BE55-839B4CF3E72A}"/>
    <cellStyle name="Normal 2 13" xfId="208" xr:uid="{8F60F64E-50B6-4CC7-ADF7-97D02E60991A}"/>
    <cellStyle name="Normal 2 13 2" xfId="412" xr:uid="{A422FE94-8AA7-4E27-AB7F-AC66344CAA5C}"/>
    <cellStyle name="Normal 2 14" xfId="217" xr:uid="{E1D1BBC6-E9E8-4FBF-8273-7757C8B0DE4B}"/>
    <cellStyle name="Normal 2 14 2" xfId="413" xr:uid="{82397142-5EE3-4F53-A3A0-1139F7B5092D}"/>
    <cellStyle name="Normal 2 15" xfId="210" xr:uid="{D280970E-5E0F-43BF-ADDE-11B334F7E141}"/>
    <cellStyle name="Normal 2 15 2" xfId="414" xr:uid="{DC9BAB6D-32E9-451C-A8C1-B4C007A5E590}"/>
    <cellStyle name="Normal 2 16" xfId="214" xr:uid="{EECDFF52-5CD2-4CA8-A803-D8EACC2EC9A1}"/>
    <cellStyle name="Normal 2 16 2" xfId="415" xr:uid="{8E98C9A8-77BE-48F9-B7C1-B05BFCFB297A}"/>
    <cellStyle name="Normal 2 17" xfId="215" xr:uid="{2A7C1DB2-5E04-4C05-B645-ABB1BA39B21A}"/>
    <cellStyle name="Normal 2 17 2" xfId="416" xr:uid="{C12ACC1E-E683-4D4F-854D-FF1BD23AEAB9}"/>
    <cellStyle name="Normal 2 18" xfId="206" xr:uid="{37DB1D5E-CC41-4DBC-B662-5DCBB5F99AC1}"/>
    <cellStyle name="Normal 2 18 2" xfId="417" xr:uid="{2CD8748B-D590-4BED-B8E5-11C04F930860}"/>
    <cellStyle name="Normal 2 19" xfId="220" xr:uid="{0A1C2814-2540-475A-802F-F8470AD9ECA6}"/>
    <cellStyle name="Normal 2 19 2" xfId="418" xr:uid="{1F4A1E5A-85E3-4D15-9CB7-5D82491D496C}"/>
    <cellStyle name="Normal 2 2" xfId="63" xr:uid="{00000000-0005-0000-0000-00002C000000}"/>
    <cellStyle name="Normal 2 2 10" xfId="97" xr:uid="{523E5E2E-16C6-41A3-8FCE-77895BE2AE36}"/>
    <cellStyle name="Normal 2 2 11" xfId="98" xr:uid="{F5C32E8F-EE34-452C-91CB-68FEF5127DD8}"/>
    <cellStyle name="Normal 2 2 12" xfId="99" xr:uid="{F5B651A9-368C-422D-8E84-22CCFE506397}"/>
    <cellStyle name="Normal 2 2 13" xfId="100" xr:uid="{C67AF0D9-17BF-4E5B-9CF3-67BFD3AB0627}"/>
    <cellStyle name="Normal 2 2 14" xfId="101" xr:uid="{ECA4BE6B-F2C2-4CCE-BF36-F12DCD4F5382}"/>
    <cellStyle name="Normal 2 2 15" xfId="102" xr:uid="{33084C0A-D5DF-4864-9C27-A1B976EA1A1A}"/>
    <cellStyle name="Normal 2 2 16" xfId="103" xr:uid="{F48038C7-A359-4391-B2E1-0832744294C7}"/>
    <cellStyle name="Normal 2 2 17" xfId="104" xr:uid="{DF66FCA6-D2AF-4B22-BF18-B6238F622080}"/>
    <cellStyle name="Normal 2 2 18" xfId="105" xr:uid="{CF87D151-436B-492C-B79C-DCBE904AFF48}"/>
    <cellStyle name="Normal 2 2 19" xfId="106" xr:uid="{B5831C6D-7C44-4D58-BE42-FC96046E9905}"/>
    <cellStyle name="Normal 2 2 2" xfId="78" xr:uid="{88CD1EC2-5397-40AD-ABBF-86B317613907}"/>
    <cellStyle name="Normal 2 2 2 2" xfId="443" xr:uid="{E0A7760E-F80A-44D3-81AA-00A7F330F74B}"/>
    <cellStyle name="Normal 2 2 2 2 2" xfId="446" xr:uid="{4BA4443D-8C82-4B30-A747-8D8CDF5800F4}"/>
    <cellStyle name="Normal 2 2 2 2 3" xfId="595" xr:uid="{D39ABD75-99AF-4C76-BF7B-44869EC1A7AA}"/>
    <cellStyle name="Normal 2 2 2 2 4" xfId="887" xr:uid="{18FC05C5-8800-4C47-8769-BDDD5AC9F24D}"/>
    <cellStyle name="Normal 2 2 2 3" xfId="478" xr:uid="{65935C7A-2E9A-4442-9B2D-32228B6F9854}"/>
    <cellStyle name="Normal 2 2 20" xfId="107" xr:uid="{131A4736-34E6-4A02-9449-FFA1351287A2}"/>
    <cellStyle name="Normal 2 2 21" xfId="108" xr:uid="{3A80DACF-FABC-4B60-8939-56AFADBBD157}"/>
    <cellStyle name="Normal 2 2 22" xfId="109" xr:uid="{03C67DE8-803F-417D-AB74-29524C0B1A38}"/>
    <cellStyle name="Normal 2 2 23" xfId="110" xr:uid="{EF175438-0055-484A-9EE8-EDB4B422D2E4}"/>
    <cellStyle name="Normal 2 2 24" xfId="111" xr:uid="{F6F5EB8F-F650-4626-AF55-DA6A13C76E29}"/>
    <cellStyle name="Normal 2 2 25" xfId="112" xr:uid="{A2B6DBF0-DE8D-41A3-8084-8177276EC44E}"/>
    <cellStyle name="Normal 2 2 26" xfId="113" xr:uid="{D5D97D9A-8B5A-4A0B-B586-231C05EC1FC6}"/>
    <cellStyle name="Normal 2 2 27" xfId="114" xr:uid="{D75606BF-6B5B-46E2-BF0F-5629E1A5627C}"/>
    <cellStyle name="Normal 2 2 28" xfId="115" xr:uid="{3826E53A-4788-4491-9DDB-3AC78A5948CC}"/>
    <cellStyle name="Normal 2 2 29" xfId="116" xr:uid="{3731B287-615A-4406-96A8-80ED33DD0AAB}"/>
    <cellStyle name="Normal 2 2 3" xfId="90" xr:uid="{0156C4B3-C849-4E55-8533-1A0A329757CE}"/>
    <cellStyle name="Normal 2 2 30" xfId="117" xr:uid="{E92F6512-B4EC-411E-972B-EF2C009199F6}"/>
    <cellStyle name="Normal 2 2 31" xfId="118" xr:uid="{4CBD57C2-AFB3-4D74-B6BB-05E8DD55684A}"/>
    <cellStyle name="Normal 2 2 32" xfId="119" xr:uid="{111F6B63-18DD-4BD0-9575-17313B5787D9}"/>
    <cellStyle name="Normal 2 2 33" xfId="120" xr:uid="{0B81F6CC-6FB3-4377-88A6-AEA99FB6DAF5}"/>
    <cellStyle name="Normal 2 2 34" xfId="121" xr:uid="{D8D609E5-23CC-4311-BA4A-5A09F92DDFEA}"/>
    <cellStyle name="Normal 2 2 35" xfId="122" xr:uid="{BEAB0AAB-AE4E-425B-B9D1-74FFA84D6ABE}"/>
    <cellStyle name="Normal 2 2 36" xfId="123" xr:uid="{9C45A6CF-B92B-410D-A8F1-ABDEBC6BE66E}"/>
    <cellStyle name="Normal 2 2 37" xfId="124" xr:uid="{03E19E82-4116-4897-9077-59E85B62ABAD}"/>
    <cellStyle name="Normal 2 2 38" xfId="125" xr:uid="{EB4719C1-21CB-4E66-8949-26CB0FD83EA5}"/>
    <cellStyle name="Normal 2 2 39" xfId="126" xr:uid="{C5F220DB-0514-42D8-9750-F630DE816B7E}"/>
    <cellStyle name="Normal 2 2 4" xfId="91" xr:uid="{E675E316-36B8-4908-953C-BA6C05D21040}"/>
    <cellStyle name="Normal 2 2 40" xfId="127" xr:uid="{423E4F03-6EA8-4C78-B250-FD4071662930}"/>
    <cellStyle name="Normal 2 2 41" xfId="128" xr:uid="{879BE345-881D-496C-A40D-9D71CB342006}"/>
    <cellStyle name="Normal 2 2 42" xfId="129" xr:uid="{6D6F2B23-167B-400B-B775-75B975AB4DA8}"/>
    <cellStyle name="Normal 2 2 43" xfId="130" xr:uid="{F823CD2D-B945-4E3D-90F0-1CEF6E516A29}"/>
    <cellStyle name="Normal 2 2 44" xfId="131" xr:uid="{A4F1B0A5-636B-409A-808F-A18F863475CC}"/>
    <cellStyle name="Normal 2 2 45" xfId="132" xr:uid="{F7C559CD-75C1-4FDB-836A-109CE21C8CAD}"/>
    <cellStyle name="Normal 2 2 46" xfId="133" xr:uid="{7C3E0E85-A195-4FDE-840D-F062BE60BA32}"/>
    <cellStyle name="Normal 2 2 47" xfId="134" xr:uid="{9F8764E0-8256-4023-B638-889B430048C1}"/>
    <cellStyle name="Normal 2 2 48" xfId="135" xr:uid="{38DDEF59-5B91-40ED-BEDA-3C2010ED1911}"/>
    <cellStyle name="Normal 2 2 49" xfId="136" xr:uid="{3DF54A5F-2138-46AD-A869-EC6F592A989D}"/>
    <cellStyle name="Normal 2 2 5" xfId="92" xr:uid="{6CC3A4C3-AAA9-4F9A-B366-B8B56A2A583B}"/>
    <cellStyle name="Normal 2 2 50" xfId="137" xr:uid="{41122187-D3B6-4C63-944B-B14C2CAC7360}"/>
    <cellStyle name="Normal 2 2 51" xfId="138" xr:uid="{5A3E98E9-1B43-40C1-89B2-03C9646A7E20}"/>
    <cellStyle name="Normal 2 2 52" xfId="139" xr:uid="{A91EA953-8285-4434-BAED-CECDBDBB3570}"/>
    <cellStyle name="Normal 2 2 53" xfId="140" xr:uid="{79F334DF-9F49-4C55-990B-7290E09C053E}"/>
    <cellStyle name="Normal 2 2 54" xfId="141" xr:uid="{B15FC9BD-852E-4743-88B7-1F7AFD0EED4D}"/>
    <cellStyle name="Normal 2 2 55" xfId="142" xr:uid="{F0B739C5-9D7F-4A49-8D06-9BD724C60AB7}"/>
    <cellStyle name="Normal 2 2 56" xfId="143" xr:uid="{397C760B-D39C-410E-B418-71099D3D2C89}"/>
    <cellStyle name="Normal 2 2 57" xfId="144" xr:uid="{FCF5D371-1534-4CCC-9F06-77E7ADBDFC60}"/>
    <cellStyle name="Normal 2 2 58" xfId="145" xr:uid="{A1E49659-1DC2-468C-A8B3-FF1A052505D3}"/>
    <cellStyle name="Normal 2 2 59" xfId="146" xr:uid="{CF1CBF4E-5FA6-4384-B940-883B375C606E}"/>
    <cellStyle name="Normal 2 2 6" xfId="93" xr:uid="{CF9623BF-6CDC-40C7-9E6F-D77CCBDAAB1C}"/>
    <cellStyle name="Normal 2 2 60" xfId="394" xr:uid="{6A6DD8BE-CB89-413C-A4DB-1D56F2DE2374}"/>
    <cellStyle name="Normal 2 2 60 2" xfId="473" xr:uid="{460E20DE-BBAB-4C54-8331-1F373CCF7739}"/>
    <cellStyle name="Normal 2 2 61" xfId="399" xr:uid="{20A76713-D4D5-486B-AB63-EDFA83D36719}"/>
    <cellStyle name="Normal 2 2 62" xfId="389" xr:uid="{1B8F12C4-4A0C-4567-92FC-29D5C82A7398}"/>
    <cellStyle name="Normal 2 2 63" xfId="410" xr:uid="{8D7416E5-F6B4-4076-9C4B-D5EFE1C87D3F}"/>
    <cellStyle name="Normal 2 2 7" xfId="94" xr:uid="{4893B560-ABD5-4A98-BCBA-01B662667ABF}"/>
    <cellStyle name="Normal 2 2 8" xfId="95" xr:uid="{9E07D44A-F708-45AC-B243-68EBA1708445}"/>
    <cellStyle name="Normal 2 2 9" xfId="96" xr:uid="{0FD48A87-BF50-4B75-AF96-CBCAFCEC034B}"/>
    <cellStyle name="Normal 2 20" xfId="402" xr:uid="{42ED2010-A874-48F2-B612-398B8FBB5F08}"/>
    <cellStyle name="Normal 2 20 2" xfId="419" xr:uid="{D35EE975-5B1A-4A4C-9611-D31F330316D7}"/>
    <cellStyle name="Normal 2 21" xfId="406" xr:uid="{CC65B162-5A45-436F-B72B-8B0E06E8F562}"/>
    <cellStyle name="Normal 2 21 2" xfId="420" xr:uid="{BA819DF6-1DAB-47ED-B633-3B244CF396EC}"/>
    <cellStyle name="Normal 2 22" xfId="407" xr:uid="{36E7D2EC-ECB2-4F40-91EF-6A1A5971FA55}"/>
    <cellStyle name="Normal 2 22 2" xfId="421" xr:uid="{EBAD88F6-91C4-48F3-977A-6F8A8EF36C85}"/>
    <cellStyle name="Normal 2 23" xfId="408" xr:uid="{43F7969E-CDB1-4774-B4D9-91E04BBC29B9}"/>
    <cellStyle name="Normal 2 23 2" xfId="422" xr:uid="{8F039561-E466-4C16-A0A3-920FCBA00F57}"/>
    <cellStyle name="Normal 2 24" xfId="423" xr:uid="{44D19CE8-667C-4EDD-B68F-22E20FD771E1}"/>
    <cellStyle name="Normal 2 25" xfId="424" xr:uid="{8934273E-FB06-4A72-9FBF-F6497CAF7B91}"/>
    <cellStyle name="Normal 2 26" xfId="425" xr:uid="{04241D1F-2DA2-446D-9580-017C57FCAB38}"/>
    <cellStyle name="Normal 2 27" xfId="426" xr:uid="{ADAD4D6A-F3F7-4506-B9DF-2F0B36E4E446}"/>
    <cellStyle name="Normal 2 28" xfId="427" xr:uid="{032B6DE5-D573-4BF2-896A-DE2DA1B3EA03}"/>
    <cellStyle name="Normal 2 29" xfId="428" xr:uid="{D3FF0064-BE2C-428E-8EF4-6FCB3287FFE7}"/>
    <cellStyle name="Normal 2 3" xfId="67" xr:uid="{6E1899F8-5747-474A-8B80-0E7DB6318F93}"/>
    <cellStyle name="Normal 2 3 10" xfId="227" xr:uid="{0F5A9619-F5FF-4CA9-B57F-9A6D6A5CD260}"/>
    <cellStyle name="Normal 2 3 10 10" xfId="948" xr:uid="{57DF673D-15F4-4471-88EB-7E03814B485C}"/>
    <cellStyle name="Normal 2 3 10 11" xfId="956" xr:uid="{16A86D09-6572-47C4-B9F0-5DBEB6878206}"/>
    <cellStyle name="Normal 2 3 10 2" xfId="287" xr:uid="{7C3DFB38-2F3D-42D2-B110-AF8DA8109C39}"/>
    <cellStyle name="Normal 2 3 10 3" xfId="390" xr:uid="{8C127D84-6D95-409E-9EC8-8C324F7B3014}"/>
    <cellStyle name="Normal 2 3 10 3 2" xfId="536" xr:uid="{307F3EAC-AC12-4303-B961-BB633F35E41A}"/>
    <cellStyle name="Normal 2 3 10 3 3" xfId="739" xr:uid="{282DD996-B378-46C9-8A02-6E8A1F48BBFA}"/>
    <cellStyle name="Normal 2 3 10 3 4" xfId="754" xr:uid="{5F50196B-33F3-440B-B1C6-DC953EC68A71}"/>
    <cellStyle name="Normal 2 3 10 3 5" xfId="741" xr:uid="{1C413FB1-D663-45EB-92E4-504C240A1DE3}"/>
    <cellStyle name="Normal 2 3 10 3 6" xfId="235" xr:uid="{C390DAE8-3D18-4E81-8509-6A98FDD5648C}"/>
    <cellStyle name="Normal 2 3 10 4" xfId="703" xr:uid="{7A0EBAD8-B873-4798-86FF-042E61CADA12}"/>
    <cellStyle name="Normal 2 3 10 5" xfId="317" xr:uid="{C659233F-F561-4C3A-9DF7-8697D123497B}"/>
    <cellStyle name="Normal 2 3 10 6" xfId="714" xr:uid="{BF40A83B-E0EF-40A3-B8EF-0A102943A589}"/>
    <cellStyle name="Normal 2 3 10 7" xfId="716" xr:uid="{1593DB0B-E27B-4A9C-8761-80310F05C936}"/>
    <cellStyle name="Normal 2 3 10 8" xfId="873" xr:uid="{229666B7-AB64-46AC-B121-6673ECDCD7CA}"/>
    <cellStyle name="Normal 2 3 10 9" xfId="967" xr:uid="{0602043C-C1B7-4E38-A5C2-2D5C45ED51B5}"/>
    <cellStyle name="Normal 2 3 11" xfId="245" xr:uid="{31235ACE-26CD-4E07-9471-313A1593FF8A}"/>
    <cellStyle name="Normal 2 3 11 2" xfId="398" xr:uid="{F3AF41C3-3CB0-4E8E-8357-5342954BA564}"/>
    <cellStyle name="Normal 2 3 11 2 2" xfId="590" xr:uid="{5CBD0F0B-1D07-42F0-B90D-DA201B67BAFC}"/>
    <cellStyle name="Normal 2 3 11 2 3" xfId="751" xr:uid="{BF0CD516-A76C-4196-985F-5E4F36F321DC}"/>
    <cellStyle name="Normal 2 3 11 2 4" xfId="746" xr:uid="{8BDD2E68-9A17-4483-955C-C5285E57CC60}"/>
    <cellStyle name="Normal 2 3 11 2 5" xfId="756" xr:uid="{FF383225-88CC-42F8-AC41-82B730F612AE}"/>
    <cellStyle name="Normal 2 3 11 2 6" xfId="229" xr:uid="{9AF2EF39-E3A5-4F27-B3A4-5FA91BD32648}"/>
    <cellStyle name="Normal 2 3 11 3" xfId="706" xr:uid="{4B91E4D5-2C47-48B9-AA6D-8787EF6DDDB4}"/>
    <cellStyle name="Normal 2 3 11 4" xfId="224" xr:uid="{C24C190A-FD7F-47EB-8839-9B74C2BDC892}"/>
    <cellStyle name="Normal 2 3 11 5" xfId="231" xr:uid="{056356F6-EA2F-42FC-B160-FC380D4342F1}"/>
    <cellStyle name="Normal 2 3 11 6" xfId="750" xr:uid="{8B40C0C7-CFF3-4EC8-8BF4-7754575A60D1}"/>
    <cellStyle name="Normal 2 3 11 7" xfId="886" xr:uid="{8B6EB7C1-D81D-4BD1-81F6-8E62FEB461A6}"/>
    <cellStyle name="Normal 2 3 12" xfId="297" xr:uid="{C2906E10-7FB6-4EEC-8BB9-7F986ACFCE43}"/>
    <cellStyle name="Normal 2 3 12 2" xfId="388" xr:uid="{6E912977-A72F-49ED-93EE-702824A50E54}"/>
    <cellStyle name="Normal 2 3 12 2 2" xfId="500" xr:uid="{8A929F5D-032A-4913-A7C1-D59C09645B8C}"/>
    <cellStyle name="Normal 2 3 12 2 3" xfId="730" xr:uid="{8403FF63-1321-43E1-96CF-9E99BAA4C56A}"/>
    <cellStyle name="Normal 2 3 12 2 4" xfId="722" xr:uid="{AFF63E7C-3FEF-4AD4-9334-96D30E407BF7}"/>
    <cellStyle name="Normal 2 3 12 2 5" xfId="717" xr:uid="{AEDFE525-C0AB-4664-B56F-71AF7637B82E}"/>
    <cellStyle name="Normal 2 3 12 2 6" xfId="228" xr:uid="{16D9AB30-8AB8-480B-BEA3-AEF7554BB33B}"/>
    <cellStyle name="Normal 2 3 12 3" xfId="702" xr:uid="{5719D4AD-49DD-4C98-8EDF-5A22C9AAE2FF}"/>
    <cellStyle name="Normal 2 3 12 4" xfId="236" xr:uid="{EF7FFB21-0462-4318-A4FE-BCA9121F196F}"/>
    <cellStyle name="Normal 2 3 12 5" xfId="225" xr:uid="{6C639D9E-310E-46FE-92EE-7B48AB9DDF8D}"/>
    <cellStyle name="Normal 2 3 12 6" xfId="230" xr:uid="{CF333FBE-A421-4D9B-80BF-3342160B4799}"/>
    <cellStyle name="Normal 2 3 13" xfId="339" xr:uid="{9E6B4CAD-D026-4B50-94D0-26E6A25680C6}"/>
    <cellStyle name="Normal 2 3 13 2" xfId="411" xr:uid="{7EC3A0ED-BEB9-46DF-B37A-96F13CE48F6D}"/>
    <cellStyle name="Normal 2 3 13 3" xfId="709" xr:uid="{F8CB018C-D803-4782-9623-6685E90A80C9}"/>
    <cellStyle name="Normal 2 3 13 4" xfId="711" xr:uid="{7B5BE451-A191-482C-BF42-04DBE4B2AE60}"/>
    <cellStyle name="Normal 2 3 13 5" xfId="708" xr:uid="{17CAFB23-C23C-4A17-9C06-49A117571FB0}"/>
    <cellStyle name="Normal 2 3 13 6" xfId="762" xr:uid="{6C9B5A97-E0E9-4660-BB61-7E3B937ED279}"/>
    <cellStyle name="Normal 2 3 14" xfId="242" xr:uid="{D7AD2DB5-DA57-41BA-875A-EAC8D5CCB3D6}"/>
    <cellStyle name="Normal 2 3 14 2" xfId="498" xr:uid="{F0E91500-5178-43DD-86EA-8D1C8E2D7418}"/>
    <cellStyle name="Normal 2 3 14 3" xfId="728" xr:uid="{E7C59D00-3DB8-4331-AA0B-406F4AA5B1A6}"/>
    <cellStyle name="Normal 2 3 14 4" xfId="734" xr:uid="{C815875D-D7F5-47B2-B4AA-42EB979548C8}"/>
    <cellStyle name="Normal 2 3 14 5" xfId="720" xr:uid="{BAA0C308-308D-479F-A18A-84E02C6DA3D0}"/>
    <cellStyle name="Normal 2 3 14 6" xfId="707" xr:uid="{E6002040-57EF-4E34-8A54-A033EA5C814E}"/>
    <cellStyle name="Normal 2 3 15" xfId="326" xr:uid="{3FF2A7EC-C4D7-4429-B0FA-3984D90C0BDA}"/>
    <cellStyle name="Normal 2 3 15 2" xfId="496" xr:uid="{F18C963A-5D9A-4B2F-8871-E706B9635D1A}"/>
    <cellStyle name="Normal 2 3 15 3" xfId="726" xr:uid="{13EB461F-5CF9-4108-87B7-E014CFA3A691}"/>
    <cellStyle name="Normal 2 3 15 4" xfId="743" xr:uid="{01E9CC51-0DC9-42C7-968B-B9BF97A7EBCD}"/>
    <cellStyle name="Normal 2 3 15 5" xfId="222" xr:uid="{8A0916D6-F980-4A33-BAF1-956452CA4C7F}"/>
    <cellStyle name="Normal 2 3 15 6" xfId="226" xr:uid="{C764EAD5-55B9-44D2-9595-E69280447825}"/>
    <cellStyle name="Normal 2 3 16" xfId="259" xr:uid="{D7B6DFB7-96F3-413D-BAFA-32D526D6024F}"/>
    <cellStyle name="Normal 2 3 17" xfId="294" xr:uid="{22C1CEC2-5E87-471C-97D2-16003D954E2D}"/>
    <cellStyle name="Normal 2 3 18" xfId="282" xr:uid="{84E83168-9438-4034-96EC-055AB6F92278}"/>
    <cellStyle name="Normal 2 3 19" xfId="267" xr:uid="{3644B807-77CF-4304-9ED4-973503ADA785}"/>
    <cellStyle name="Normal 2 3 2" xfId="80" xr:uid="{55C7980A-1F2D-463E-9AED-A3C8B890D467}"/>
    <cellStyle name="Normal 2 3 2 10" xfId="358" xr:uid="{303AE166-755C-48CA-8B35-1EEF305CE263}"/>
    <cellStyle name="Normal 2 3 2 11" xfId="362" xr:uid="{6E57CDE5-EE62-4705-BFFF-6AD1D792E69C}"/>
    <cellStyle name="Normal 2 3 2 12" xfId="365" xr:uid="{B500DB0E-9D1F-4FF2-AECA-5B9E0F8B216B}"/>
    <cellStyle name="Normal 2 3 2 13" xfId="368" xr:uid="{4BA67B26-FD8F-4F03-B77F-68DE7E8C2264}"/>
    <cellStyle name="Normal 2 3 2 14" xfId="370" xr:uid="{27017F13-4271-408B-B608-9142B5E90E5B}"/>
    <cellStyle name="Normal 2 3 2 15" xfId="372" xr:uid="{94B6F0D7-CBC0-435D-AD07-8B7AEA5CA91A}"/>
    <cellStyle name="Normal 2 3 2 16" xfId="374" xr:uid="{A3E999E5-9B0D-4693-B2C7-5A87155ECB48}"/>
    <cellStyle name="Normal 2 3 2 17" xfId="376" xr:uid="{0E6A2CBB-0136-44A1-9CDC-DF752B63DEE2}"/>
    <cellStyle name="Normal 2 3 2 18" xfId="377" xr:uid="{2235A047-A31F-485B-A3D7-9844E77B1729}"/>
    <cellStyle name="Normal 2 3 2 19" xfId="378" xr:uid="{2E9DA056-36DE-4C61-AC41-D2E9C457000C}"/>
    <cellStyle name="Normal 2 3 2 2" xfId="269" xr:uid="{7A35133A-6E27-4D59-B44C-2A0DEF0B440A}"/>
    <cellStyle name="Normal 2 3 2 2 2" xfId="276" xr:uid="{66720378-5A57-4E50-8DF5-7B49F9DA85C9}"/>
    <cellStyle name="Normal 2 3 2 2 3" xfId="965" xr:uid="{FD2544E7-CB45-44BB-A1DA-FF06BC5698F9}"/>
    <cellStyle name="Normal 2 3 2 2 4" xfId="950" xr:uid="{F5455553-2038-4059-95E5-2F73FFE4D072}"/>
    <cellStyle name="Normal 2 3 2 2 5" xfId="972" xr:uid="{232D61F5-7362-4F3C-95C8-FAE7ADED5099}"/>
    <cellStyle name="Normal 2 3 2 20" xfId="379" xr:uid="{5DDCE503-4C67-4BBD-AF26-FD9C05575895}"/>
    <cellStyle name="Normal 2 3 2 21" xfId="381" xr:uid="{45D392B7-94E3-4DC5-8962-58C3D396E5CC}"/>
    <cellStyle name="Normal 2 3 2 22" xfId="380" xr:uid="{71504E78-7EDF-4FC9-8CB5-115C8CBCAE0B}"/>
    <cellStyle name="Normal 2 3 2 23" xfId="384" xr:uid="{7EA42940-28E7-42B1-9AA1-351E97D79154}"/>
    <cellStyle name="Normal 2 3 2 24" xfId="385" xr:uid="{34157CCF-6F19-49D2-8B09-0D2DB111EB96}"/>
    <cellStyle name="Normal 2 3 2 25" xfId="386" xr:uid="{403F433A-885F-4186-B2D2-D09D06F5F486}"/>
    <cellStyle name="Normal 2 3 2 26" xfId="960" xr:uid="{DD4497A7-E453-45A7-BED1-6E55CF3CB268}"/>
    <cellStyle name="Normal 2 3 2 27" xfId="978" xr:uid="{A98AB5C5-1299-45A8-9230-6B08067CB09E}"/>
    <cellStyle name="Normal 2 3 2 28" xfId="979" xr:uid="{A2E3EC82-8E6E-4720-B9EB-070D773900F4}"/>
    <cellStyle name="Normal 2 3 2 3" xfId="274" xr:uid="{AD759266-B918-4149-8835-58CF093363B5}"/>
    <cellStyle name="Normal 2 3 2 4" xfId="314" xr:uid="{A22D5857-1C04-409B-B356-65A381996C49}"/>
    <cellStyle name="Normal 2 3 2 5" xfId="343" xr:uid="{7BA24D92-CC3C-41D6-BE8B-1F60160FAC81}"/>
    <cellStyle name="Normal 2 3 2 6" xfId="346" xr:uid="{D237BF7D-541C-495C-842C-4FB21851524F}"/>
    <cellStyle name="Normal 2 3 2 7" xfId="349" xr:uid="{AD4F3B85-7E87-4AD9-BA2F-F68EAABECA66}"/>
    <cellStyle name="Normal 2 3 2 8" xfId="352" xr:uid="{1AF496F3-8AF3-4D07-8DAF-C2DECE946BA3}"/>
    <cellStyle name="Normal 2 3 2 9" xfId="355" xr:uid="{0CC79B09-A9A4-4092-AC96-35EEC0AC1EBC}"/>
    <cellStyle name="Normal 2 3 20" xfId="247" xr:uid="{DB7926A1-DD53-4432-A0C0-823DF7E36DCE}"/>
    <cellStyle name="Normal 2 3 21" xfId="341" xr:uid="{876BE31C-FC51-4797-9B5D-22F73D1EBE85}"/>
    <cellStyle name="Normal 2 3 22" xfId="344" xr:uid="{457D8D18-FACE-4F6A-A2DD-E7613C7F616C}"/>
    <cellStyle name="Normal 2 3 23" xfId="347" xr:uid="{2539ABE7-905A-41ED-BC05-2064A006A70F}"/>
    <cellStyle name="Normal 2 3 24" xfId="350" xr:uid="{B8ED5AE2-EE69-443B-B45B-3BA54E800A9E}"/>
    <cellStyle name="Normal 2 3 25" xfId="353" xr:uid="{CECBFE89-9107-4E7E-8072-5D7621C5A682}"/>
    <cellStyle name="Normal 2 3 26" xfId="356" xr:uid="{B0E24E50-6706-48CA-96C1-3683B50936B2}"/>
    <cellStyle name="Normal 2 3 27" xfId="359" xr:uid="{F93EB82E-FBF0-42EE-AC37-12842E93DD35}"/>
    <cellStyle name="Normal 2 3 28" xfId="363" xr:uid="{62E03EE9-EE2A-46CB-8AAD-B05A0AA20455}"/>
    <cellStyle name="Normal 2 3 29" xfId="266" xr:uid="{4801877B-AC1F-4CF1-8149-B9DFB75EEAF6}"/>
    <cellStyle name="Normal 2 3 3" xfId="190" xr:uid="{FA8F968E-08EF-49B4-9F83-90556C0E974C}"/>
    <cellStyle name="Normal 2 3 30" xfId="332" xr:uid="{86EDE061-4061-4B45-B59A-7BFF1F043CF2}"/>
    <cellStyle name="Normal 2 3 31" xfId="383" xr:uid="{47E49AAC-1242-463A-8296-6B3FCCDEAD97}"/>
    <cellStyle name="Normal 2 3 32" xfId="305" xr:uid="{1D1F137E-3A9E-4468-9C2C-75F5B3143EC6}"/>
    <cellStyle name="Normal 2 3 33" xfId="951" xr:uid="{09345CD0-1C39-4E01-AC55-E01C111C0C65}"/>
    <cellStyle name="Normal 2 3 34" xfId="973" xr:uid="{3DB9A907-D00D-4B6D-B089-E240475CF8C4}"/>
    <cellStyle name="Normal 2 3 35" xfId="975" xr:uid="{AD680C65-88D1-4D6F-B2B1-0D5152CA682C}"/>
    <cellStyle name="Normal 2 3 4" xfId="191" xr:uid="{E1211B3A-FC28-4714-BCE9-41B4AF70E822}"/>
    <cellStyle name="Normal 2 3 5" xfId="192" xr:uid="{52BD458E-1EE1-49DE-A062-9FEDAFE511A1}"/>
    <cellStyle name="Normal 2 3 6" xfId="189" xr:uid="{4EED2568-DC8E-48D5-BF92-D1E0AF96BE2E}"/>
    <cellStyle name="Normal 2 3 7" xfId="193" xr:uid="{5AF67D6C-1C84-4B05-867A-59A6916A4ED1}"/>
    <cellStyle name="Normal 2 3 8" xfId="73" xr:uid="{B5DB00D8-3AB3-4ED9-ABCB-A1385569EB06}"/>
    <cellStyle name="Normal 2 3 9" xfId="195" xr:uid="{4938A9E2-8B49-4867-8AE4-C047822F0DB5}"/>
    <cellStyle name="Normal 2 30" xfId="429" xr:uid="{324B8E9F-7094-4B28-B57B-E6CBC80F0AE7}"/>
    <cellStyle name="Normal 2 31" xfId="430" xr:uid="{C20964E6-058F-4D8E-B4F7-858B99D246A1}"/>
    <cellStyle name="Normal 2 32" xfId="431" xr:uid="{86D036AD-B0CD-4653-B137-4134D08A15D8}"/>
    <cellStyle name="Normal 2 33" xfId="432" xr:uid="{904340A0-3F2C-40D3-8C67-0DA4CF58E18E}"/>
    <cellStyle name="Normal 2 34" xfId="433" xr:uid="{56C09591-221E-4E53-B643-49955A8042F4}"/>
    <cellStyle name="Normal 2 35" xfId="434" xr:uid="{0B81394F-D726-48E8-A825-571123D10C48}"/>
    <cellStyle name="Normal 2 36" xfId="435" xr:uid="{3E5820C5-4DBF-4A9B-A1B5-0C4426DF6511}"/>
    <cellStyle name="Normal 2 37" xfId="436" xr:uid="{3F5B3975-CE36-4F39-9452-192168AB4248}"/>
    <cellStyle name="Normal 2 38" xfId="437" xr:uid="{61E298B6-A263-4A94-8964-BD2E604A6EC2}"/>
    <cellStyle name="Normal 2 39" xfId="439" xr:uid="{19C0EBB0-E2AE-40BE-990D-6820C39801AC}"/>
    <cellStyle name="Normal 2 4" xfId="81" xr:uid="{D3873300-214B-4D05-9AF0-518780381AC0}"/>
    <cellStyle name="Normal 2 4 2" xfId="573" xr:uid="{5E741705-BE2A-4AB0-B80B-1A73A8E4A736}"/>
    <cellStyle name="Normal 2 4 3" xfId="591" xr:uid="{CD6D62AC-5BB7-45C2-8E3F-E8A8CC01CE3E}"/>
    <cellStyle name="Normal 2 4 4" xfId="682" xr:uid="{17F95906-C1FA-460C-A8A0-56D9548D7421}"/>
    <cellStyle name="Normal 2 4 5" xfId="701" xr:uid="{56C14225-38A5-4507-BA49-ED901D3864FF}"/>
    <cellStyle name="Normal 2 4 6" xfId="814" xr:uid="{6279A938-C710-492B-A66B-524D064AA87A}"/>
    <cellStyle name="Normal 2 4 7" xfId="826" xr:uid="{D2384B63-6A4B-482A-9544-257B27B549EC}"/>
    <cellStyle name="Normal 2 4 8" xfId="844" xr:uid="{71A70845-50EC-4D17-B275-3F5415DB406A}"/>
    <cellStyle name="Normal 2 4 9" xfId="857" xr:uid="{591F35F4-C306-425C-B9E7-5821096696E1}"/>
    <cellStyle name="Normal 2 40" xfId="449" xr:uid="{E990330A-4BD8-44A4-A0A3-F472285B77B0}"/>
    <cellStyle name="Normal 2 41" xfId="450" xr:uid="{A375BD89-0482-461D-B6E4-3322494DB216}"/>
    <cellStyle name="Normal 2 42" xfId="451" xr:uid="{48B1AB80-C44F-4BAA-A75F-C111804DBC0E}"/>
    <cellStyle name="Normal 2 43" xfId="452" xr:uid="{67F9D45A-8B26-4B21-BA3E-E18ADC59F69B}"/>
    <cellStyle name="Normal 2 44" xfId="453" xr:uid="{AB6705AC-CDCA-491A-BE0E-D51A20DCE830}"/>
    <cellStyle name="Normal 2 45" xfId="454" xr:uid="{C363E347-9AB7-4EAA-A8EF-50CF82143879}"/>
    <cellStyle name="Normal 2 46" xfId="455" xr:uid="{7084C2A2-B8D3-4BE2-B22A-8E2CC5EC30C4}"/>
    <cellStyle name="Normal 2 47" xfId="456" xr:uid="{6423313E-0714-4AC7-8817-741409D44C61}"/>
    <cellStyle name="Normal 2 48" xfId="457" xr:uid="{FA161D04-DCFC-4994-B46F-1B22E6626D3F}"/>
    <cellStyle name="Normal 2 49" xfId="458" xr:uid="{BA2FD69B-FD69-409F-98A6-6074E23C176B}"/>
    <cellStyle name="Normal 2 5" xfId="82" xr:uid="{C3164988-91FB-4245-823C-A5CE81DFE77C}"/>
    <cellStyle name="Normal 2 5 2" xfId="561" xr:uid="{6F2FC265-A514-4041-A308-8656A19FA5B8}"/>
    <cellStyle name="Normal 2 5 3" xfId="589" xr:uid="{43877004-6149-451E-A500-11CA7B128C7C}"/>
    <cellStyle name="Normal 2 50" xfId="459" xr:uid="{C28A17E9-6718-4FE8-8FA8-AB435470FC99}"/>
    <cellStyle name="Normal 2 51" xfId="460" xr:uid="{A376D1FC-0D0A-4487-B265-4AC5A3DC0F60}"/>
    <cellStyle name="Normal 2 52" xfId="461" xr:uid="{7E5D8D4B-B134-40FB-8FEA-05ACF273CEF2}"/>
    <cellStyle name="Normal 2 53" xfId="462" xr:uid="{DC464526-E7D9-4073-947D-7565AB024C39}"/>
    <cellStyle name="Normal 2 54" xfId="463" xr:uid="{E8267BF2-F126-4D7F-9429-FBC1D9F04A1D}"/>
    <cellStyle name="Normal 2 55" xfId="464" xr:uid="{7F989CA7-36B8-4354-BA3C-D6C0434B3CCA}"/>
    <cellStyle name="Normal 2 56" xfId="465" xr:uid="{8B4DFAB6-9B1A-4039-9293-B9B57C094174}"/>
    <cellStyle name="Normal 2 57" xfId="466" xr:uid="{0F9AF7B3-1A19-40CF-BC53-D6362A85ECCA}"/>
    <cellStyle name="Normal 2 58" xfId="467" xr:uid="{1ED601DB-BE05-4B62-9D62-89E3D59617E3}"/>
    <cellStyle name="Normal 2 59" xfId="468" xr:uid="{7B02B089-DBEB-4F5F-BF38-6522A48EFDE9}"/>
    <cellStyle name="Normal 2 6" xfId="83" xr:uid="{A5E3CCB5-ECA4-4D86-9FA1-7895B425C157}"/>
    <cellStyle name="Normal 2 6 2" xfId="580" xr:uid="{74E79CE2-479C-4A26-BD4F-27DAF9D60F9B}"/>
    <cellStyle name="Normal 2 6 3" xfId="592" xr:uid="{C9910294-95D7-4C09-9630-625EF1D09923}"/>
    <cellStyle name="Normal 2 60" xfId="469" xr:uid="{189F72B3-9ABD-46FA-99E4-1AF14C22AC38}"/>
    <cellStyle name="Normal 2 61" xfId="470" xr:uid="{BD24EBF2-700D-4894-9027-5A45B351AE99}"/>
    <cellStyle name="Normal 2 62" xfId="471" xr:uid="{6D538E65-FF00-43A3-8D3A-4BB20A1D8D09}"/>
    <cellStyle name="Normal 2 63" xfId="472" xr:uid="{8A7818CB-CDD7-4A38-AD8F-E60B83D51526}"/>
    <cellStyle name="Normal 2 64" xfId="442" xr:uid="{1E633738-6B3C-4049-B3E6-5D27183ED03F}"/>
    <cellStyle name="Normal 2 65" xfId="447" xr:uid="{FF7D54C9-0933-4EFE-9F57-1EDD87BC0832}"/>
    <cellStyle name="Normal 2 66" xfId="747" xr:uid="{08A4004D-08F4-4FFD-AA71-605C072FAA58}"/>
    <cellStyle name="Normal 2 67" xfId="767" xr:uid="{7877EF68-BF3D-47B6-AEA7-6664CEAF31BB}"/>
    <cellStyle name="Normal 2 68" xfId="770" xr:uid="{A982FBBE-E827-4E33-976B-0AFE67725C55}"/>
    <cellStyle name="Normal 2 69" xfId="774" xr:uid="{F432F722-D82E-4052-AEE8-C511526B7061}"/>
    <cellStyle name="Normal 2 7" xfId="84" xr:uid="{88AE052F-3592-4BF3-9E84-4A163BB8109A}"/>
    <cellStyle name="Normal 2 7 2" xfId="542" xr:uid="{7D6CA3CF-C168-4332-8F7B-B483BCF9B221}"/>
    <cellStyle name="Normal 2 7 3" xfId="594" xr:uid="{163CFCE8-6C4F-4981-BA1B-78A3312D6D1F}"/>
    <cellStyle name="Normal 2 70" xfId="777" xr:uid="{DD2F68E7-B5A1-4A63-8623-EFFFA2721F57}"/>
    <cellStyle name="Normal 2 71" xfId="790" xr:uid="{C83313D6-C4F6-47B2-AA78-BDE2D690AB74}"/>
    <cellStyle name="Normal 2 72" xfId="782" xr:uid="{E2EF5367-A6C6-4440-851B-F4ECDAB3E00A}"/>
    <cellStyle name="Normal 2 8" xfId="85" xr:uid="{5786BCBC-757F-4BD3-AE9C-9526822C0E21}"/>
    <cellStyle name="Normal 2 8 2" xfId="547" xr:uid="{A56B07D8-6BC4-422D-8E23-5CC9A6D46BDD}"/>
    <cellStyle name="Normal 2 8 3" xfId="593" xr:uid="{1F6E1D6E-8C44-4F98-A5F5-B1C43BEE3350}"/>
    <cellStyle name="Normal 2 9" xfId="86" xr:uid="{7A521342-7E78-4FDA-AF2D-5C7124945C0F}"/>
    <cellStyle name="Normal 20" xfId="505" xr:uid="{237D199F-FE12-4A42-881E-7AD76BA49324}"/>
    <cellStyle name="Normal 21" xfId="513" xr:uid="{6ED5758C-CFC7-4661-A096-999B6C711252}"/>
    <cellStyle name="Normal 22" xfId="516" xr:uid="{C62AC33A-D677-4F70-B386-8A21D2E3BAEE}"/>
    <cellStyle name="Normal 23" xfId="596" xr:uid="{C789E7BD-0749-4F10-9092-92FF192A3C19}"/>
    <cellStyle name="Normal 24" xfId="515" xr:uid="{2AF6991B-044F-4FF2-A0C1-35A0AD7E4CFA}"/>
    <cellStyle name="Normal 25" xfId="518" xr:uid="{2A0BB4CD-6724-44B4-A7C5-E83C9BDBA25F}"/>
    <cellStyle name="Normal 26" xfId="517" xr:uid="{2C70C2DF-6C6B-4D02-A0FE-8A4C42378D5F}"/>
    <cellStyle name="Normal 27" xfId="502" xr:uid="{9D85CB5A-A818-4BAB-A094-2486ABEA91E6}"/>
    <cellStyle name="Normal 28" xfId="520" xr:uid="{00810CE1-B53B-4E93-91A9-3E8062BACCDD}"/>
    <cellStyle name="Normal 29" xfId="506" xr:uid="{7D92AFFF-232D-496C-AA1C-044A9601B6FB}"/>
    <cellStyle name="Normal 3" xfId="47" xr:uid="{00000000-0005-0000-0000-00002D000000}"/>
    <cellStyle name="Normal 3 10" xfId="403" xr:uid="{26A1C84D-899A-4BE4-B78D-DF0FF79D1937}"/>
    <cellStyle name="Normal 3 11" xfId="405" xr:uid="{BA7F589B-7405-4924-ABB0-5522B953A53F}"/>
    <cellStyle name="Normal 3 12" xfId="404" xr:uid="{6E9ABF9A-0B5E-4883-8D28-FA494B1C76AD}"/>
    <cellStyle name="Normal 3 13" xfId="409" xr:uid="{67DC81C8-2A0C-45AA-BAC2-4C0F8B7433FA}"/>
    <cellStyle name="Normal 3 14" xfId="441" xr:uid="{295FABA9-5B08-4694-952D-E8C1232C014C}"/>
    <cellStyle name="Normal 3 15" xfId="448" xr:uid="{41D202AE-0727-46DB-9705-87028D5E6645}"/>
    <cellStyle name="Normal 3 16" xfId="271" xr:uid="{A3AD0F29-586F-492C-B86D-DF9007A9DF7B}"/>
    <cellStyle name="Normal 3 17" xfId="768" xr:uid="{9F1C0874-CB36-4282-9379-AD6523F3914B}"/>
    <cellStyle name="Normal 3 18" xfId="769" xr:uid="{2B727E42-FB11-4D9E-BF35-A92EFC462E53}"/>
    <cellStyle name="Normal 3 19" xfId="773" xr:uid="{5FE48D5F-9634-433E-9BE3-61ECB6FDC5A1}"/>
    <cellStyle name="Normal 3 2" xfId="68" xr:uid="{B1390491-1189-4DBD-9ED1-AB0857BB5C68}"/>
    <cellStyle name="Normal 3 2 2" xfId="395" xr:uid="{BB89FBB2-0F15-4ED6-87B7-D2A24DEF7618}"/>
    <cellStyle name="Normal 3 2 2 2" xfId="444" xr:uid="{2B8A91BC-61E4-4BB8-B670-90B4EAD7527C}"/>
    <cellStyle name="Normal 3 2 2 3" xfId="557" xr:uid="{22276BBF-968D-43CE-9392-C9DEACC3F8BE}"/>
    <cellStyle name="Normal 3 2 2 4" xfId="878" xr:uid="{2DF3E55F-D628-45C9-BABD-293A2D28B0A0}"/>
    <cellStyle name="Normal 3 2 3" xfId="400" xr:uid="{F70C43A6-E9CA-4656-9B8A-1983FC9E311C}"/>
    <cellStyle name="Normal 3 2 3 2" xfId="474" xr:uid="{CFD3D415-C678-4578-B047-A805221C3853}"/>
    <cellStyle name="Normal 3 2 3 3" xfId="587" xr:uid="{5B6BABA5-7EBE-482E-8578-8B864ECB8B92}"/>
    <cellStyle name="Normal 3 2 3 4" xfId="885" xr:uid="{E38ABB65-433E-4961-8C30-657FCCB3A2E4}"/>
    <cellStyle name="Normal 3 2 4" xfId="401" xr:uid="{E30A561F-6651-4C0A-95DB-FF6F9A5005CD}"/>
    <cellStyle name="Normal 3 2 5" xfId="440" xr:uid="{485EB096-58B8-4CE5-8A29-993AE5F4A749}"/>
    <cellStyle name="Normal 3 20" xfId="778" xr:uid="{351CA9AD-27E4-4AA9-8088-5354A8C2D839}"/>
    <cellStyle name="Normal 3 21" xfId="789" xr:uid="{ED0ECED5-BC9B-455F-9DF1-EC615C498FF7}"/>
    <cellStyle name="Normal 3 22" xfId="783" xr:uid="{08D4BB3E-BA0D-4895-A734-CB3859BDCE3C}"/>
    <cellStyle name="Normal 3 3" xfId="209" xr:uid="{31E906C6-4EEA-49EB-92C9-046B841BC528}"/>
    <cellStyle name="Normal 3 3 2" xfId="538" xr:uid="{C25B74BB-C6ED-4A09-8BA5-0634AFD13B19}"/>
    <cellStyle name="Normal 3 3 3" xfId="681" xr:uid="{6D330BBD-CBFA-414A-ADA3-C67F2C5726D9}"/>
    <cellStyle name="Normal 3 3 4" xfId="700" xr:uid="{7D1DA29B-0E98-4A0A-B90B-DC3E7D206C42}"/>
    <cellStyle name="Normal 3 3 5" xfId="813" xr:uid="{07237E3F-5030-408B-86B8-A844588D0B66}"/>
    <cellStyle name="Normal 3 3 6" xfId="825" xr:uid="{45C6E05D-E090-4F21-AA65-65D6ECA49AC3}"/>
    <cellStyle name="Normal 3 3 7" xfId="843" xr:uid="{5636F35F-229C-4C27-BB5F-4CFAF2AD3020}"/>
    <cellStyle name="Normal 3 3 8" xfId="856" xr:uid="{7ECBE49B-B5DE-4F24-9E1B-D9DEA8878FB4}"/>
    <cellStyle name="Normal 3 3 9" xfId="875" xr:uid="{DD7DEC4E-BCDF-4BA9-8AD8-322ED553277E}"/>
    <cellStyle name="Normal 3 4" xfId="216" xr:uid="{7784495C-7DCE-4176-9869-9EE18CF49186}"/>
    <cellStyle name="Normal 3 4 2" xfId="523" xr:uid="{05491254-DC20-4909-BB16-3A041E5146B1}"/>
    <cellStyle name="Normal 3 4 3" xfId="872" xr:uid="{739D5949-211A-47AD-B343-CB3D50D7A62D}"/>
    <cellStyle name="Normal 3 5" xfId="211" xr:uid="{5DB23B1B-4BA5-40E2-B3E3-6F9258E97720}"/>
    <cellStyle name="Normal 3 5 2" xfId="578" xr:uid="{4A417BC0-C532-4776-A840-C6A8BBEEEBE5}"/>
    <cellStyle name="Normal 3 5 3" xfId="884" xr:uid="{E8470491-19BC-4BAE-B4CC-9051B426C1BA}"/>
    <cellStyle name="Normal 3 6" xfId="213" xr:uid="{32BD59A1-0C93-473E-AFD3-F7BCE4BFF0A1}"/>
    <cellStyle name="Normal 3 6 2" xfId="556" xr:uid="{3670DE12-1F9D-4421-96A1-196805E25F40}"/>
    <cellStyle name="Normal 3 6 3" xfId="877" xr:uid="{E5229F4E-0104-4B08-923E-A56317C77C5B}"/>
    <cellStyle name="Normal 3 7" xfId="212" xr:uid="{B47C6C58-4739-424D-B747-B9377EB78D04}"/>
    <cellStyle name="Normal 3 7 2" xfId="537" xr:uid="{A9EB238C-7722-4136-8291-CF847E08DB0B}"/>
    <cellStyle name="Normal 3 7 3" xfId="874" xr:uid="{AC6B73DC-C42D-4F07-BE34-FB92CB1B919F}"/>
    <cellStyle name="Normal 3 8" xfId="207" xr:uid="{04268BDD-B46A-434F-870D-7786B5C2C6D9}"/>
    <cellStyle name="Normal 3 8 2" xfId="574" xr:uid="{B8F955CE-418F-4E0F-A604-75B9DD82048E}"/>
    <cellStyle name="Normal 3 8 3" xfId="882" xr:uid="{2D7B1A49-BC1D-4DB3-9738-40333C4B8E6F}"/>
    <cellStyle name="Normal 3 9" xfId="218" xr:uid="{E21DD386-F0B9-4004-8FD4-4FD35F195CA6}"/>
    <cellStyle name="Normal 30" xfId="521" xr:uid="{E672DACB-5C6E-4174-A0E5-2DE0ED5877F8}"/>
    <cellStyle name="Normal 31" xfId="519" xr:uid="{C64022F1-227A-4DE1-899D-BF4DF3F12315}"/>
    <cellStyle name="Normal 32" xfId="493" xr:uid="{244EECA3-9AC0-40DE-8964-F4C22AE83AE6}"/>
    <cellStyle name="Normal 33" xfId="661" xr:uid="{7A697CBC-33D1-4DC0-A781-B1FEE2979F0A}"/>
    <cellStyle name="Normal 34" xfId="936" xr:uid="{7807A82F-8284-4EEC-9D67-958E9D33C4BF}"/>
    <cellStyle name="Normal 35" xfId="705" xr:uid="{5F444F55-C8C7-4D19-9BA4-49E0CBD4E744}"/>
    <cellStyle name="Normal 36" xfId="938" xr:uid="{AE12C880-9353-4C4E-A0D5-7DE37F506406}"/>
    <cellStyle name="Normal 37" xfId="752" xr:uid="{4360DDFD-B090-4B42-9B3C-CAF6A797E51B}"/>
    <cellStyle name="Normal 38" xfId="761" xr:uid="{8F21B32F-3A98-40E6-BE39-9A7CA2024C42}"/>
    <cellStyle name="Normal 39" xfId="742" xr:uid="{1FADAAB6-6978-4427-9615-8457CEEC5AD4}"/>
    <cellStyle name="Normal 4" xfId="4" xr:uid="{00000000-0005-0000-0000-00002E000000}"/>
    <cellStyle name="Normal 4 2" xfId="438" xr:uid="{1D6E1E1B-64B5-48D4-AAA8-B68275C6665F}"/>
    <cellStyle name="Normal 4 2 2" xfId="565" xr:uid="{FC247221-EA94-42BC-97CE-1EB6F74330B3}"/>
    <cellStyle name="Normal 4 2 3" xfId="679" xr:uid="{94C52C23-6C59-42ED-BA33-0F9D263F97E1}"/>
    <cellStyle name="Normal 4 2 4" xfId="698" xr:uid="{0E5D5A6D-574D-458B-9CE6-B6503BD9D1C0}"/>
    <cellStyle name="Normal 4 2 5" xfId="811" xr:uid="{A5527774-4DA8-43D6-99DD-F539264F9E13}"/>
    <cellStyle name="Normal 4 2 6" xfId="823" xr:uid="{817C8FA0-2104-45DB-8BEC-2CEF1F7FAB7A}"/>
    <cellStyle name="Normal 4 2 7" xfId="841" xr:uid="{A0B3F4DD-73CA-48B5-A96A-D9B91452F10E}"/>
    <cellStyle name="Normal 4 2 8" xfId="854" xr:uid="{227BFB47-E9A3-40EC-AA64-1EA26E2ADD99}"/>
    <cellStyle name="Normal 4 2 9" xfId="880" xr:uid="{91CF1BA5-CC2F-40F6-9874-F19262E6A730}"/>
    <cellStyle name="Normal 4 3" xfId="576" xr:uid="{21EC1C15-6B3A-4975-BFF3-3E4F00C28C3B}"/>
    <cellStyle name="Normal 4 4" xfId="584" xr:uid="{8E013E27-F9D4-4834-B366-5A2352CFE50A}"/>
    <cellStyle name="Normal 4 5" xfId="562" xr:uid="{13A2A7D9-50AB-4038-8A29-4020753FE719}"/>
    <cellStyle name="Normal 4 6" xfId="579" xr:uid="{C0E8734F-517B-4BCF-810B-CD14ADD5D77E}"/>
    <cellStyle name="Normal 4 7" xfId="545" xr:uid="{3C8FD123-9234-46EE-BEAE-024BF0DAAB0A}"/>
    <cellStyle name="Normal 4 8" xfId="529" xr:uid="{92EE64CF-B146-4C14-B4EA-4B7D0B963497}"/>
    <cellStyle name="Normal 4 9" xfId="531" xr:uid="{AB199937-8CC8-4821-81E3-4C054CECC050}"/>
    <cellStyle name="Normal 40" xfId="943" xr:uid="{5360CF0A-8371-4B4D-A6F6-DEF356535FB0}"/>
    <cellStyle name="Normal 43" xfId="957" xr:uid="{1541F355-3BFD-41BE-9EA1-F3F11A401C20}"/>
    <cellStyle name="Normal 5" xfId="64" xr:uid="{00000000-0005-0000-0000-00002F000000}"/>
    <cellStyle name="Normal 5 10" xfId="677" xr:uid="{50C3448A-9E23-408E-B1ED-FE0229CE3AF6}"/>
    <cellStyle name="Normal 5 11" xfId="772" xr:uid="{D2B33107-240D-440F-A08B-2C67D62887FF}"/>
    <cellStyle name="Normal 5 2" xfId="70" xr:uid="{8E1B460A-FBCD-4734-9E99-D8406DF75A16}"/>
    <cellStyle name="Normal 5 2 2" xfId="528" xr:uid="{58AFCC78-BB38-4DEB-BE92-AEB4428658B4}"/>
    <cellStyle name="Normal 5 2 3" xfId="588" xr:uid="{B4BD43EC-C9C4-4A68-B799-1888EE13F659}"/>
    <cellStyle name="Normal 5 3" xfId="566" xr:uid="{9FE175D3-11B2-4B1D-B338-75AEF3D93573}"/>
    <cellStyle name="Normal 5 3 2" xfId="670" xr:uid="{0775DC55-4BF0-4341-A250-9DDE9FA0FADC}"/>
    <cellStyle name="Normal 5 3 3" xfId="692" xr:uid="{C7B241A6-5F06-4749-A528-89B62650EF90}"/>
    <cellStyle name="Normal 5 3 4" xfId="805" xr:uid="{F5275555-054D-4996-B68D-1E30068276DC}"/>
    <cellStyle name="Normal 5 3 5" xfId="817" xr:uid="{71606CA5-F4EB-4343-A882-B670C17B82DD}"/>
    <cellStyle name="Normal 5 3 6" xfId="835" xr:uid="{591D966E-3E35-46A0-838E-B00DF5B82142}"/>
    <cellStyle name="Normal 5 3 7" xfId="848" xr:uid="{AC574A85-5F68-4F19-82E2-A892802FD1DB}"/>
    <cellStyle name="Normal 5 4" xfId="544" xr:uid="{5D8C575C-DE88-43A1-88EA-1FA2ACE82BD5}"/>
    <cellStyle name="Normal 5 4 2" xfId="671" xr:uid="{B43781EC-E88D-4C41-B73A-4B06DB5C7CBC}"/>
    <cellStyle name="Normal 5 4 3" xfId="693" xr:uid="{C50E1C03-2113-44CD-92B7-6C3D182D86B9}"/>
    <cellStyle name="Normal 5 4 4" xfId="806" xr:uid="{CADFF074-11F2-4840-9EB0-635522E3B9FD}"/>
    <cellStyle name="Normal 5 4 5" xfId="818" xr:uid="{692BBDCA-C46D-49BA-B174-09679CA14303}"/>
    <cellStyle name="Normal 5 4 6" xfId="836" xr:uid="{61142DAF-1D27-408C-AC18-8DA24FEF2C8E}"/>
    <cellStyle name="Normal 5 4 7" xfId="849" xr:uid="{DD5C4667-5A0D-42DE-940D-158E1A337009}"/>
    <cellStyle name="Normal 5 5" xfId="535" xr:uid="{15CECB4B-211A-4C31-BA6E-1E70501FEC35}"/>
    <cellStyle name="Normal 5 5 2" xfId="672" xr:uid="{A3CDAB43-84A5-45E6-AFF4-E770A202BC22}"/>
    <cellStyle name="Normal 5 5 3" xfId="694" xr:uid="{4BFFB0E7-4605-458F-8092-2E245E4FA0BB}"/>
    <cellStyle name="Normal 5 5 4" xfId="807" xr:uid="{80252A17-E635-4206-B243-D383C2AB01B4}"/>
    <cellStyle name="Normal 5 5 5" xfId="819" xr:uid="{1C965886-6BE3-4E15-9543-6C7BBE14808A}"/>
    <cellStyle name="Normal 5 5 6" xfId="837" xr:uid="{E022C75E-A45F-4ABC-8B57-A265A6764153}"/>
    <cellStyle name="Normal 5 5 7" xfId="850" xr:uid="{8389FDB8-CCFF-49A0-AA35-F07D3E7F4E6D}"/>
    <cellStyle name="Normal 5 6" xfId="522" xr:uid="{2FC3DA01-612A-4B9C-8FF5-50FEFCE4E155}"/>
    <cellStyle name="Normal 5 6 2" xfId="673" xr:uid="{45ABCAE5-C2F0-4642-94EC-BE5C0963142B}"/>
    <cellStyle name="Normal 5 6 3" xfId="695" xr:uid="{203320E1-1637-462A-A9EC-73752B834736}"/>
    <cellStyle name="Normal 5 6 4" xfId="808" xr:uid="{8BF2ED6C-27B8-4D1E-A583-644ED3D029E8}"/>
    <cellStyle name="Normal 5 6 5" xfId="820" xr:uid="{810DE9CB-27C4-402D-AEB4-450CE64678BE}"/>
    <cellStyle name="Normal 5 6 6" xfId="838" xr:uid="{D36792F1-1749-4423-AB0E-A3A0D5CF2FFE}"/>
    <cellStyle name="Normal 5 6 7" xfId="851" xr:uid="{94F48010-33DC-47B2-B857-5D141DB937C3}"/>
    <cellStyle name="Normal 5 7" xfId="546" xr:uid="{114D33A2-17DC-4A95-875E-D1B70462483A}"/>
    <cellStyle name="Normal 5 7 2" xfId="674" xr:uid="{6D6CB5E7-3454-45BF-9F88-95457BE4C013}"/>
    <cellStyle name="Normal 5 7 3" xfId="696" xr:uid="{1C2CE895-471E-48FB-8186-4665713527B4}"/>
    <cellStyle name="Normal 5 7 4" xfId="809" xr:uid="{D385279E-9889-4CB2-B01F-21DED07A0665}"/>
    <cellStyle name="Normal 5 7 5" xfId="821" xr:uid="{D2875A1B-A855-45FA-A603-95F295C213DF}"/>
    <cellStyle name="Normal 5 7 6" xfId="839" xr:uid="{23F20F62-D4D1-4297-B43E-7098317B883F}"/>
    <cellStyle name="Normal 5 7 7" xfId="852" xr:uid="{A6A3835C-FFCB-4852-9B2D-96E7A12DE03A}"/>
    <cellStyle name="Normal 5 8" xfId="540" xr:uid="{83225893-6E9C-40B8-A626-F88982ED8DE7}"/>
    <cellStyle name="Normal 5 8 2" xfId="675" xr:uid="{BDF430B1-F77A-4B48-8198-F7DE86F51E2F}"/>
    <cellStyle name="Normal 5 8 3" xfId="697" xr:uid="{EFC717CD-5533-49C7-9873-832B090F95AA}"/>
    <cellStyle name="Normal 5 8 4" xfId="810" xr:uid="{EF4220A2-27FD-4B34-9A3D-49040E5477BE}"/>
    <cellStyle name="Normal 5 8 5" xfId="822" xr:uid="{F99E2E52-AA85-478B-B510-8F1C77D430B2}"/>
    <cellStyle name="Normal 5 8 6" xfId="840" xr:uid="{99AF9026-7611-46E0-90EF-09339588800D}"/>
    <cellStyle name="Normal 5 8 7" xfId="853" xr:uid="{008943B4-10C3-450B-B1EA-6CE44796B755}"/>
    <cellStyle name="Normal 5 9" xfId="676" xr:uid="{B9A4764B-FD38-41D2-8DAB-2A3306F92791}"/>
    <cellStyle name="Normal 6" xfId="66" xr:uid="{155E6759-BBB2-4E11-B377-175A32DE242B}"/>
    <cellStyle name="Normal 6 10" xfId="233" xr:uid="{F846551F-FC59-4C44-AEE4-BA05294E6082}"/>
    <cellStyle name="Normal 6 10 2" xfId="288" xr:uid="{DA5ACB90-193C-4809-8C33-94938D3E14DA}"/>
    <cellStyle name="Normal 6 10 3" xfId="968" xr:uid="{92B0C57C-9C39-4550-88E8-3573A4C8675F}"/>
    <cellStyle name="Normal 6 10 4" xfId="947" xr:uid="{D5FCB3AB-E3FE-468D-ACDC-324B26DFD7C1}"/>
    <cellStyle name="Normal 6 10 5" xfId="981" xr:uid="{539F742B-9A5E-46A8-B7C4-17A04B0A5FCC}"/>
    <cellStyle name="Normal 6 11" xfId="244" xr:uid="{CAFDBE86-FE85-437C-8EAA-6D77AF4577E6}"/>
    <cellStyle name="Normal 6 11 2" xfId="497" xr:uid="{432DD80A-CB9F-4BEF-B316-754D97AACD75}"/>
    <cellStyle name="Normal 6 11 3" xfId="727" xr:uid="{B489ABBA-200B-4A95-836B-998D5C5330C3}"/>
    <cellStyle name="Normal 6 11 4" xfId="737" xr:uid="{6E83B055-E5FA-4C2D-91E3-9E815F2C12A0}"/>
    <cellStyle name="Normal 6 11 5" xfId="753" xr:uid="{9A324CDD-7679-499E-8FFD-4E16581BD946}"/>
    <cellStyle name="Normal 6 11 6" xfId="221" xr:uid="{10F716CD-1D06-4DB9-BE78-D5F51E7AEFC5}"/>
    <cellStyle name="Normal 6 12" xfId="298" xr:uid="{184CABCC-5F4A-4303-ADAE-B2F646AE71F6}"/>
    <cellStyle name="Normal 6 12 2" xfId="503" xr:uid="{A54C352D-6E02-435D-BD9B-277EF6BF2E3B}"/>
    <cellStyle name="Normal 6 12 3" xfId="732" xr:uid="{AAFC30FB-0A9C-4F29-ADDC-FD3C478909AA}"/>
    <cellStyle name="Normal 6 12 4" xfId="719" xr:uid="{8AA8B065-CE9C-4952-A388-E24104758B62}"/>
    <cellStyle name="Normal 6 12 5" xfId="319" xr:uid="{2217806E-BD17-420C-A2F9-4ED0E4AAD606}"/>
    <cellStyle name="Normal 6 12 6" xfId="758" xr:uid="{DC5BF766-10E4-4D72-A057-A2E0D9BB5F6D}"/>
    <cellStyle name="Normal 6 13" xfId="340" xr:uid="{DE26D3FC-E728-4B50-AE74-A4AF048088AB}"/>
    <cellStyle name="Normal 6 13 2" xfId="495" xr:uid="{7B2E736B-6FCB-43B1-B9ED-E2D7A4506D3B}"/>
    <cellStyle name="Normal 6 13 3" xfId="725" xr:uid="{5467DB76-96C1-47EF-9C40-A90968D8740D}"/>
    <cellStyle name="Normal 6 13 4" xfId="749" xr:uid="{C449EF46-3A86-4494-BAE8-E96AC2DAA6C5}"/>
    <cellStyle name="Normal 6 13 5" xfId="757" xr:uid="{C6AA6F0B-7FBE-4169-BBD3-D845918830A8}"/>
    <cellStyle name="Normal 6 13 6" xfId="718" xr:uid="{11C18D99-C40E-4A40-A63A-568F498D83EE}"/>
    <cellStyle name="Normal 6 14" xfId="243" xr:uid="{3D907863-8E61-45FF-B397-73044ED7045F}"/>
    <cellStyle name="Normal 6 15" xfId="279" xr:uid="{878D6754-F44B-4BBC-8897-6B6676C216BE}"/>
    <cellStyle name="Normal 6 16" xfId="334" xr:uid="{7C12D60A-0F04-442F-A462-A2557F16D80F}"/>
    <cellStyle name="Normal 6 17" xfId="306" xr:uid="{746745E2-BDB0-4943-92FB-3E527A829142}"/>
    <cellStyle name="Normal 6 18" xfId="324" xr:uid="{242B3506-0A78-42FC-8A53-301596A92C4C}"/>
    <cellStyle name="Normal 6 19" xfId="238" xr:uid="{DD23B158-D64B-4E5E-9198-86060CE42879}"/>
    <cellStyle name="Normal 6 2" xfId="147" xr:uid="{D3C19BC1-F050-47C6-8326-05CEE5EEFC66}"/>
    <cellStyle name="Normal 6 2 10" xfId="273" xr:uid="{F838B54B-C7C2-495D-B37C-7430ACDC1410}"/>
    <cellStyle name="Normal 6 2 11" xfId="248" xr:uid="{C934E76B-9156-4DA0-9F5F-A75CDFEDA3CC}"/>
    <cellStyle name="Normal 6 2 12" xfId="237" xr:uid="{509B9B2D-BC1B-42B0-82DF-C27F72612696}"/>
    <cellStyle name="Normal 6 2 13" xfId="249" xr:uid="{2FDD67B4-707C-49F9-9E0C-9D7AA0086DAD}"/>
    <cellStyle name="Normal 6 2 14" xfId="257" xr:uid="{CFF26A72-8A94-4BCC-B758-4806C13CA940}"/>
    <cellStyle name="Normal 6 2 15" xfId="250" xr:uid="{E07EAEEF-E602-435F-9F40-954D6BE0475A}"/>
    <cellStyle name="Normal 6 2 16" xfId="316" xr:uid="{85F1D69C-7CB2-4C08-A948-21A017F1A771}"/>
    <cellStyle name="Normal 6 2 17" xfId="251" xr:uid="{8FA7A74C-7E93-461C-B6EA-3850457E65FF}"/>
    <cellStyle name="Normal 6 2 18" xfId="256" xr:uid="{BDCDB451-D3EB-45FE-B90C-4925F4390ABE}"/>
    <cellStyle name="Normal 6 2 19" xfId="252" xr:uid="{DC3922AC-F21F-44ED-A9E0-EB5AE93AA125}"/>
    <cellStyle name="Normal 6 2 2" xfId="268" xr:uid="{A82231AA-6DC0-42D0-A66A-C67BB3CDECA9}"/>
    <cellStyle name="Normal 6 2 2 2" xfId="299" xr:uid="{6BD0A9E7-5677-4C81-B667-935BD3A0C842}"/>
    <cellStyle name="Normal 6 2 2 3" xfId="970" xr:uid="{8955A383-55E6-488E-8045-AB0999C025B4}"/>
    <cellStyle name="Normal 6 2 2 4" xfId="946" xr:uid="{DBE3DA0A-F10E-466C-9604-D4EB7E48188E}"/>
    <cellStyle name="Normal 6 2 2 5" xfId="964" xr:uid="{DF2C8A0F-D488-44D5-8872-CDB0304CF5DA}"/>
    <cellStyle name="Normal 6 2 20" xfId="255" xr:uid="{82BB557B-4A1B-4E01-8B20-C34EF97E8301}"/>
    <cellStyle name="Normal 6 2 21" xfId="253" xr:uid="{B36C7A08-574A-468B-9F74-5261CD3F3B20}"/>
    <cellStyle name="Normal 6 2 22" xfId="281" xr:uid="{55FF7A31-A095-4314-B728-B0D901B80870}"/>
    <cellStyle name="Normal 6 2 23" xfId="360" xr:uid="{5AD363D4-E8F2-463E-AE88-011ADEF0EC6C}"/>
    <cellStyle name="Normal 6 2 24" xfId="309" xr:uid="{94F6FEE9-F2FA-4D93-A5A6-2372CD4C0D55}"/>
    <cellStyle name="Normal 6 2 25" xfId="258" xr:uid="{BE5041DA-C81F-4AF0-9ED8-6A62889FF21D}"/>
    <cellStyle name="Normal 6 2 26" xfId="812" xr:uid="{DFB90C91-3810-4A0B-85DB-1F8187A6927F}"/>
    <cellStyle name="Normal 6 2 27" xfId="824" xr:uid="{BB2CA7A6-8EB6-4462-A33E-4C1CD3450DFE}"/>
    <cellStyle name="Normal 6 2 28" xfId="842" xr:uid="{E39AD586-7FAC-475D-B37A-F46143F6775E}"/>
    <cellStyle name="Normal 6 2 29" xfId="855" xr:uid="{54389EC7-7FE2-46AC-8F4E-848629942020}"/>
    <cellStyle name="Normal 6 2 3" xfId="308" xr:uid="{5ADFFD77-D313-4E12-932E-79B40B6ACE44}"/>
    <cellStyle name="Normal 6 2 30" xfId="959" xr:uid="{956443BD-28ED-4C09-9E6C-F2E46430D8F0}"/>
    <cellStyle name="Normal 6 2 31" xfId="976" xr:uid="{97904D9C-5216-41BD-92FB-2B70C6A5E664}"/>
    <cellStyle name="Normal 6 2 32" xfId="969" xr:uid="{875C6569-4CF1-4044-A9B5-02D6237AC0AF}"/>
    <cellStyle name="Normal 6 2 4" xfId="277" xr:uid="{95CD35E2-A3AB-45AA-A957-7312E172D675}"/>
    <cellStyle name="Normal 6 2 4 2" xfId="680" xr:uid="{53DAB3C5-7CDF-425D-8215-332EE1E5B994}"/>
    <cellStyle name="Normal 6 2 4 3" xfId="759" xr:uid="{D8C83EB5-549D-4515-84C4-E1ED77AE3469}"/>
    <cellStyle name="Normal 6 2 4 4" xfId="223" xr:uid="{627E4EC7-45B8-481F-9E25-46A8159CBC4E}"/>
    <cellStyle name="Normal 6 2 4 5" xfId="387" xr:uid="{075552C7-D251-4389-A509-D1DA97CA6378}"/>
    <cellStyle name="Normal 6 2 4 6" xfId="765" xr:uid="{1E808426-A16B-46C0-9FD5-8637C81D029A}"/>
    <cellStyle name="Normal 6 2 5" xfId="333" xr:uid="{ADC63F74-4D41-4D7E-B12D-27F6A888051E}"/>
    <cellStyle name="Normal 6 2 5 2" xfId="699" xr:uid="{FAF6D7A1-535D-4023-A369-6426B283F79D}"/>
    <cellStyle name="Normal 6 2 5 3" xfId="760" xr:uid="{63BBC0FB-7909-48F4-9878-416EC70E0B8B}"/>
    <cellStyle name="Normal 6 2 5 4" xfId="763" xr:uid="{50B29861-A5B3-4405-B877-9F7A50AFAF1F}"/>
    <cellStyle name="Normal 6 2 5 5" xfId="764" xr:uid="{F1038C0A-39D1-4A45-B48D-4AAB54D78815}"/>
    <cellStyle name="Normal 6 2 5 6" xfId="766" xr:uid="{BBFBADE2-1A7A-4CD0-A540-BC797F4380DD}"/>
    <cellStyle name="Normal 6 2 6" xfId="304" xr:uid="{1EF83FAD-5040-443A-8243-B30ACE37F865}"/>
    <cellStyle name="Normal 6 2 7" xfId="336" xr:uid="{0B73F6FF-53A8-47B9-B9FA-FE82EE924501}"/>
    <cellStyle name="Normal 6 2 8" xfId="265" xr:uid="{AD293234-74B9-4CE3-AA41-CEDDF7180A97}"/>
    <cellStyle name="Normal 6 2 9" xfId="289" xr:uid="{397F045D-2FCF-4E73-868A-109EF43F07B8}"/>
    <cellStyle name="Normal 6 20" xfId="322" xr:uid="{A4B33295-E3C9-404F-8249-194108B25803}"/>
    <cellStyle name="Normal 6 21" xfId="301" xr:uid="{0630B402-933A-4AA9-87F8-720F45A6179E}"/>
    <cellStyle name="Normal 6 22" xfId="272" xr:uid="{CB665771-ACE0-4A70-ADA4-32AD8133F8F6}"/>
    <cellStyle name="Normal 6 23" xfId="284" xr:uid="{965B1C19-6A87-41ED-87B6-65D9D1F7AE30}"/>
    <cellStyle name="Normal 6 24" xfId="312" xr:uid="{278A3371-2D39-4984-B8D4-6A316DC3EE20}"/>
    <cellStyle name="Normal 6 25" xfId="327" xr:uid="{EDEEC066-D34E-4AE6-918C-6D6494BFFDAF}"/>
    <cellStyle name="Normal 6 26" xfId="239" xr:uid="{12EAF87A-0781-454C-8420-DB25477B470E}"/>
    <cellStyle name="Normal 6 27" xfId="323" xr:uid="{D3EB5EA7-AE4A-4431-934E-B98C106112D7}"/>
    <cellStyle name="Normal 6 28" xfId="302" xr:uid="{142240B5-9D69-4647-9A08-CB7273747025}"/>
    <cellStyle name="Normal 6 29" xfId="366" xr:uid="{8C4EA07A-3BB4-4D9E-A5CD-34F617084006}"/>
    <cellStyle name="Normal 6 3" xfId="196" xr:uid="{95717669-36E7-4F6D-89D7-AC10E847856B}"/>
    <cellStyle name="Normal 6 30" xfId="240" xr:uid="{8F3FC1BF-DF86-459F-9597-281DFF234047}"/>
    <cellStyle name="Normal 6 31" xfId="371" xr:uid="{3F187191-1952-45C2-9A97-CCFB912D13FB}"/>
    <cellStyle name="Normal 6 32" xfId="373" xr:uid="{EA42F524-D12C-417E-A2F5-022E6CA249AB}"/>
    <cellStyle name="Normal 6 33" xfId="953" xr:uid="{857B1230-6433-4C76-B056-E84D58FE783D}"/>
    <cellStyle name="Normal 6 34" xfId="980" xr:uid="{D6322D0A-E465-4873-A162-D23EB812A908}"/>
    <cellStyle name="Normal 6 35" xfId="955" xr:uid="{2D53E04B-912A-4027-90E0-61C0B75FE2B1}"/>
    <cellStyle name="Normal 6 4" xfId="203" xr:uid="{D90C1690-6750-4B5C-8776-E932CB85DDE3}"/>
    <cellStyle name="Normal 6 5" xfId="198" xr:uid="{BFD53D84-C2EE-4FFB-B4AD-91616CCC0717}"/>
    <cellStyle name="Normal 6 6" xfId="201" xr:uid="{168FC023-65C9-4CE2-9018-87519AEF3C38}"/>
    <cellStyle name="Normal 6 7" xfId="75" xr:uid="{2E2DB23A-E10C-40D4-AD21-21EE879509C7}"/>
    <cellStyle name="Normal 6 8" xfId="72" xr:uid="{1A79B433-924D-4129-A708-B2F9AC070028}"/>
    <cellStyle name="Normal 6 9" xfId="194" xr:uid="{6F5808AC-A938-42C4-BF0D-E8111CD2674E}"/>
    <cellStyle name="Normal 7" xfId="660" xr:uid="{5D93D247-17A7-4776-AE9E-02207114B2C6}"/>
    <cellStyle name="Normal 7 2" xfId="475" xr:uid="{D26E3B4C-4006-4F81-9E3E-0FFF90CC5A9E}"/>
    <cellStyle name="Normal 7 3" xfId="662" xr:uid="{4E450B33-EC99-4B37-8265-30CBA5BBE940}"/>
    <cellStyle name="Normal 7 4" xfId="684" xr:uid="{1CB5865F-FB94-42D1-9D77-828A54FA11F5}"/>
    <cellStyle name="Normal 7 5" xfId="797" xr:uid="{08F0B67C-1A1D-4191-8136-91EAFEFA5796}"/>
    <cellStyle name="Normal 7 6" xfId="779" xr:uid="{105E43CF-188F-4589-9D55-79BF78193325}"/>
    <cellStyle name="Normal 7 7" xfId="827" xr:uid="{44832330-B537-4DFE-A9C8-02D7741ECA28}"/>
    <cellStyle name="Normal 7 8" xfId="784" xr:uid="{61804BB9-F72F-40EC-ABFD-6533E892A048}"/>
    <cellStyle name="Normal 8" xfId="477" xr:uid="{CFBF4D2C-A587-44A6-A58B-F7F32DDB3FEC}"/>
    <cellStyle name="Normal 8 2" xfId="525" xr:uid="{42081415-F039-4784-B66C-D61DDA90DEDA}"/>
    <cellStyle name="Normal 8 3" xfId="669" xr:uid="{9258D52E-3A7D-49CD-9901-ACA722BC42A0}"/>
    <cellStyle name="Normal 8 4" xfId="691" xr:uid="{489D809D-FF74-428F-BEC2-EBA1D9D59241}"/>
    <cellStyle name="Normal 8 5" xfId="804" xr:uid="{B1CB6517-2B29-46CA-A2EE-86B710963AD9}"/>
    <cellStyle name="Normal 8 6" xfId="816" xr:uid="{FE7D3027-2207-4233-BDB4-B56F24181E73}"/>
    <cellStyle name="Normal 8 7" xfId="834" xr:uid="{B27D10CC-98B2-434F-84C8-EFFD2A6D13B2}"/>
    <cellStyle name="Normal 8 8" xfId="847" xr:uid="{552E5D9C-EA8C-4F80-8B80-DE62714A2E80}"/>
    <cellStyle name="Normal 9" xfId="76" xr:uid="{9E9A88BB-2419-4775-8E7A-6C4F6AE75023}"/>
    <cellStyle name="Normal 9 2" xfId="445" xr:uid="{3693D886-6D7E-40B8-9A1A-17C67A2BA03A}"/>
    <cellStyle name="Normal 9 3" xfId="663" xr:uid="{D373737F-A027-44E4-9DE7-936F945F8B5E}"/>
    <cellStyle name="Normal 9 4" xfId="685" xr:uid="{D4E4303A-35CA-4AEF-A237-092B5AC7C845}"/>
    <cellStyle name="Normal 9 5" xfId="798" xr:uid="{E71A96AD-78EE-4F88-86EC-1DE8CF8B8A82}"/>
    <cellStyle name="Normal 9 6" xfId="794" xr:uid="{A606139C-5748-4C43-B50E-0A8D80A7E593}"/>
    <cellStyle name="Normal 9 7" xfId="828" xr:uid="{4D797579-1CE3-4E91-9FCB-73F1E738E196}"/>
    <cellStyle name="Normal 9 8" xfId="785" xr:uid="{A93E7A4C-E16C-4418-A0A4-03B3150FF7DF}"/>
    <cellStyle name="Normal_3. ODVODNJA" xfId="3" xr:uid="{00000000-0005-0000-0000-000030000000}"/>
    <cellStyle name="Normal_Napomena" xfId="1" xr:uid="{00000000-0005-0000-0000-000031000000}"/>
    <cellStyle name="Normalno 10" xfId="585" xr:uid="{8C203C93-39EC-4222-AEA9-AE020771DA18}"/>
    <cellStyle name="Normalno 15" xfId="568" xr:uid="{DC1777D1-E682-416E-9D3A-55560A3CA232}"/>
    <cellStyle name="Normalno 2" xfId="79" xr:uid="{31C160BB-6156-4B02-9E9A-211A0593B0AC}"/>
    <cellStyle name="Normalno 2 2" xfId="541" xr:uid="{F4F3A6C3-9981-46C8-A373-70DA024B656D}"/>
    <cellStyle name="Normalno 2 3" xfId="656" xr:uid="{6F926307-4A59-41AE-AEAB-10EFFADB3A68}"/>
    <cellStyle name="Normalno 3" xfId="185" xr:uid="{82385509-3093-45B5-984F-6A1A2D3FC9BF}"/>
    <cellStyle name="Normalno 3 2" xfId="480" xr:uid="{FA85F5FE-149B-4822-9CA1-4D7F077F50C4}"/>
    <cellStyle name="Normalno 3 3" xfId="482" xr:uid="{EB75DD98-0E18-45F9-8FFE-9E942C2A2E44}"/>
    <cellStyle name="Normalno 3 4" xfId="934" xr:uid="{CD7E2A14-D83D-45DD-98D5-1E3BE4DB58F4}"/>
    <cellStyle name="Normalno 3 5" xfId="935" xr:uid="{CC54269F-FA26-41EC-B29D-D2B36E46BC36}"/>
    <cellStyle name="Note 2" xfId="862" xr:uid="{BE10F5C5-59EF-4A20-95AA-BE83BC0F9BE2}"/>
    <cellStyle name="Note 3" xfId="863" xr:uid="{39F0C41E-9ED1-4495-825A-BB3B60DD507F}"/>
    <cellStyle name="Obično 10" xfId="583" xr:uid="{456CB2EC-1BFB-4EBC-9509-5D977812D8F3}"/>
    <cellStyle name="Obično 2" xfId="48" xr:uid="{00000000-0005-0000-0000-000032000000}"/>
    <cellStyle name="Obično 2 2" xfId="49" xr:uid="{00000000-0005-0000-0000-000033000000}"/>
    <cellStyle name="Obično 2 2 2" xfId="569" xr:uid="{82518B8D-9967-41D8-A8A5-E50305C996CE}"/>
    <cellStyle name="Obično 2 2 3" xfId="563" xr:uid="{696566C7-A7AB-47D4-8D96-4EA7D2A370EC}"/>
    <cellStyle name="Obično 2 2 4" xfId="549" xr:uid="{95048CDC-2A36-4FC6-AD65-5F928520E63A}"/>
    <cellStyle name="Obično 2 2 5" xfId="527" xr:uid="{A6285D87-EC81-451A-A74D-7563FE311CEA}"/>
    <cellStyle name="Obično 2 2 6" xfId="553" xr:uid="{4F8779BC-41BE-4CBF-8BC4-60E8E922BF8B}"/>
    <cellStyle name="Obično 2 2 7" xfId="552" xr:uid="{0ED918E1-1C81-4664-A40A-BE7F638FBDF7}"/>
    <cellStyle name="Obično 2 2 8" xfId="560" xr:uid="{F495D018-43AD-4C65-8EF8-A06605998D46}"/>
    <cellStyle name="Obično 2 3" xfId="571" xr:uid="{016DB4BA-3E18-45AC-8943-3D0E8F926B25}"/>
    <cellStyle name="Obično 2 4" xfId="550" xr:uid="{9FF455A1-3AEB-4587-87EA-41E83D118D1F}"/>
    <cellStyle name="Obično 2 5" xfId="539" xr:uid="{3E6C2CF0-317D-4D5D-920A-93EE3110A2F4}"/>
    <cellStyle name="Obično 2 6" xfId="532" xr:uid="{08CBBA07-E544-4060-8CC0-F7E0955DE225}"/>
    <cellStyle name="Obično 2 7" xfId="524" xr:uid="{58A60D5D-56AE-461E-808C-C1AC7CC9BF19}"/>
    <cellStyle name="Obično 2 8" xfId="530" xr:uid="{0DB37834-2300-4F48-B198-DD46A8AC2B95}"/>
    <cellStyle name="Obično 2 9" xfId="581" xr:uid="{99E1A75E-F5F6-4EC3-8200-120710CD50D3}"/>
    <cellStyle name="Obično 2_Detekcija CO" xfId="50" xr:uid="{00000000-0005-0000-0000-000034000000}"/>
    <cellStyle name="Obično 39" xfId="543" xr:uid="{4F0D3C52-1914-47AA-BB19-838EDF73926C}"/>
    <cellStyle name="Obično 4" xfId="572" xr:uid="{625CD731-EF0E-4274-9F35-F06816EE18F2}"/>
    <cellStyle name="Obično_A-NOVI TROŠKOVNIK VT RADNI1" xfId="186" xr:uid="{9E4A426D-DA56-41DB-9321-39DFD0795CD0}"/>
    <cellStyle name="Output 2" xfId="864" xr:uid="{AB00E246-E1CA-4F37-85E9-55BF651F7626}"/>
    <cellStyle name="Percent 2" xfId="397" xr:uid="{D1CCC6F4-08BC-4162-927B-5A5B322A05EC}"/>
    <cellStyle name="Percent 3" xfId="51" xr:uid="{00000000-0005-0000-0000-000036000000}"/>
    <cellStyle name="Postotak 2" xfId="187" xr:uid="{59398815-7816-4C03-8CCB-AE49690CDD55}"/>
    <cellStyle name="Povezana ćelija" xfId="52" xr:uid="{00000000-0005-0000-0000-000037000000}"/>
    <cellStyle name="Provjera ćelije" xfId="53" xr:uid="{00000000-0005-0000-0000-000038000000}"/>
    <cellStyle name="Provjera ćelije 2" xfId="657" xr:uid="{BD24E707-28EA-4719-B22B-03D7064D2FC7}"/>
    <cellStyle name="Standard" xfId="54" xr:uid="{00000000-0005-0000-0000-000039000000}"/>
    <cellStyle name="Stil 1" xfId="2" xr:uid="{00000000-0005-0000-0000-00003A000000}"/>
    <cellStyle name="Stil 1 2" xfId="55" xr:uid="{00000000-0005-0000-0000-00003B000000}"/>
    <cellStyle name="Stil 1 3" xfId="567" xr:uid="{B679D520-1540-4E6A-90C8-7BCD620C98F4}"/>
    <cellStyle name="Stil 1 4" xfId="554" xr:uid="{D0D607CB-A3EE-4E3C-BA6C-7EEEA4963016}"/>
    <cellStyle name="Stil 1 5" xfId="551" xr:uid="{173191F3-94D1-47B5-B2A7-BD76792BB953}"/>
    <cellStyle name="Stil 1 6" xfId="558" xr:uid="{8B402397-0A78-4DA7-8BE4-568C24A7EC9F}"/>
    <cellStyle name="Stil 1 7" xfId="559" xr:uid="{8938C213-AEE8-4984-A9C0-0E29709D4333}"/>
    <cellStyle name="Stil 1 8" xfId="534" xr:uid="{AA941C22-ADA0-4A71-858D-B391C78C3F36}"/>
    <cellStyle name="Stil 1 9" xfId="526" xr:uid="{3802AC08-8418-4A5E-86CF-887BB464DC39}"/>
    <cellStyle name="Style 1" xfId="56" xr:uid="{00000000-0005-0000-0000-00003C000000}"/>
    <cellStyle name="Tekst objašnjenja" xfId="57" xr:uid="{00000000-0005-0000-0000-00003D000000}"/>
    <cellStyle name="Tekst upozorenja" xfId="58" xr:uid="{00000000-0005-0000-0000-00003E000000}"/>
    <cellStyle name="Title 2" xfId="865" xr:uid="{ED4785EB-1BED-413B-A39A-B86E7FD30C80}"/>
    <cellStyle name="Total 2" xfId="188" xr:uid="{00DA3A89-F45B-4EFA-8DAA-7718EFC448E5}"/>
    <cellStyle name="Total 3" xfId="658" xr:uid="{0CE7EF0F-A556-4CCE-A214-EE61B60501B9}"/>
    <cellStyle name="Ukupni zbroj" xfId="59" xr:uid="{00000000-0005-0000-0000-00003F000000}"/>
    <cellStyle name="Ukupni zbroj 2" xfId="659" xr:uid="{8F6DF3E0-9220-4B74-B04A-7A2B4C861A7B}"/>
    <cellStyle name="Ukupno" xfId="533" xr:uid="{EAB78B49-C4A0-4C9B-9194-1AE550DD0BEF}"/>
    <cellStyle name="Unos" xfId="60" xr:uid="{00000000-0005-0000-0000-000040000000}"/>
    <cellStyle name="Valuta_List1" xfId="61" xr:uid="{00000000-0005-0000-0000-000041000000}"/>
    <cellStyle name="Warning Text 2" xfId="866" xr:uid="{25C2F420-2C4F-4716-A76C-A1907A8C0BAC}"/>
    <cellStyle name="Zarez 2" xfId="62" xr:uid="{00000000-0005-0000-0000-000042000000}"/>
    <cellStyle name="Zarez 2 2" xfId="683" xr:uid="{728DAFA3-F706-45AE-82AE-9FA54C8F7379}"/>
    <cellStyle name="Zarez 3" xfId="678" xr:uid="{A5C259AB-D416-4658-A4A7-D7C5AE796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mycloud\4_NISKOGRADNJA\My%20Documents\Vlatka%202015\Gradnja\Javna%20nabava\Aleja%20grada%20Bologne-Ilica\Tro&#353;kovnik-za%20natje&#269;aj-krajobraz-korigiran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OPĆI UVJETI"/>
      <sheetName val="TROŠKOVNIK KRAJOBRAZ"/>
    </sheetNames>
    <sheetDataSet>
      <sheetData sheetId="0"/>
      <sheetData sheetId="1"/>
      <sheetData sheetId="2">
        <row r="219">
          <cell r="E219" t="str">
            <v>(potpis ovlaštene osobe)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showZeros="0" view="pageBreakPreview" zoomScale="90" zoomScaleSheetLayoutView="90" workbookViewId="0">
      <selection activeCell="K10" sqref="K10"/>
    </sheetView>
  </sheetViews>
  <sheetFormatPr defaultRowHeight="12.75"/>
  <cols>
    <col min="1" max="1" width="2.85546875" style="46" customWidth="1"/>
    <col min="2" max="2" width="7.5703125" customWidth="1"/>
    <col min="3" max="3" width="6.7109375" customWidth="1"/>
    <col min="4" max="4" width="38" customWidth="1"/>
    <col min="5" max="5" width="6.7109375" customWidth="1"/>
    <col min="6" max="6" width="8.42578125" customWidth="1"/>
    <col min="7" max="7" width="7.28515625" customWidth="1"/>
    <col min="8" max="8" width="13.5703125" customWidth="1"/>
  </cols>
  <sheetData>
    <row r="1" spans="1:8" ht="15.75" customHeight="1">
      <c r="A1" s="65" t="s">
        <v>0</v>
      </c>
      <c r="B1" s="45"/>
      <c r="C1" s="247" t="s">
        <v>121</v>
      </c>
      <c r="D1" s="247"/>
      <c r="E1" s="247"/>
      <c r="F1" s="247"/>
      <c r="G1" s="7"/>
      <c r="H1" s="7"/>
    </row>
    <row r="2" spans="1:8">
      <c r="A2" s="65" t="s">
        <v>1</v>
      </c>
      <c r="B2" s="45"/>
      <c r="C2" s="247" t="s">
        <v>191</v>
      </c>
      <c r="D2" s="247"/>
      <c r="E2" s="247"/>
      <c r="F2" s="247"/>
      <c r="G2" s="19" t="s">
        <v>59</v>
      </c>
      <c r="H2" s="19" t="s">
        <v>193</v>
      </c>
    </row>
    <row r="3" spans="1:8" ht="14.25" customHeight="1">
      <c r="A3" s="65" t="s">
        <v>48</v>
      </c>
      <c r="B3" s="45"/>
      <c r="C3" s="248" t="s">
        <v>192</v>
      </c>
      <c r="D3" s="247"/>
      <c r="E3" s="247"/>
      <c r="F3" s="247"/>
      <c r="G3" s="17" t="s">
        <v>60</v>
      </c>
      <c r="H3" s="19" t="s">
        <v>193</v>
      </c>
    </row>
    <row r="4" spans="1:8" ht="26.25" customHeight="1">
      <c r="A4" s="249" t="s">
        <v>112</v>
      </c>
      <c r="B4" s="249"/>
      <c r="C4" s="250" t="s">
        <v>52</v>
      </c>
      <c r="D4" s="250"/>
      <c r="E4" s="250"/>
      <c r="F4" s="250"/>
      <c r="G4" s="41" t="s">
        <v>2</v>
      </c>
      <c r="H4" s="67" t="s">
        <v>194</v>
      </c>
    </row>
    <row r="5" spans="1:8" ht="9" customHeight="1">
      <c r="A5" s="63"/>
      <c r="B5" s="63"/>
      <c r="C5" s="63"/>
      <c r="D5" s="64"/>
      <c r="E5" s="63"/>
      <c r="F5" s="62"/>
    </row>
    <row r="6" spans="1:8" ht="15">
      <c r="A6" s="61"/>
      <c r="B6" s="254" t="s">
        <v>111</v>
      </c>
      <c r="C6" s="254"/>
      <c r="D6" s="254"/>
      <c r="E6" s="254"/>
      <c r="F6" s="254"/>
      <c r="G6" s="48"/>
      <c r="H6" s="48"/>
    </row>
    <row r="7" spans="1:8" ht="9" customHeight="1">
      <c r="A7" s="61"/>
      <c r="B7" s="60"/>
      <c r="C7" s="60"/>
      <c r="D7" s="60"/>
      <c r="E7" s="60"/>
      <c r="F7" s="55"/>
      <c r="G7" s="48"/>
      <c r="H7" s="48"/>
    </row>
    <row r="8" spans="1:8" s="46" customFormat="1" ht="106.5" customHeight="1">
      <c r="A8" s="55">
        <v>1</v>
      </c>
      <c r="B8" s="246" t="s">
        <v>110</v>
      </c>
      <c r="C8" s="246"/>
      <c r="D8" s="246"/>
      <c r="E8" s="246"/>
      <c r="F8" s="246"/>
      <c r="G8" s="246"/>
      <c r="H8" s="246"/>
    </row>
    <row r="9" spans="1:8" s="46" customFormat="1" ht="9.75" customHeight="1">
      <c r="A9" s="47"/>
      <c r="B9" s="58"/>
      <c r="C9" s="59"/>
      <c r="D9" s="59"/>
      <c r="E9" s="59"/>
      <c r="F9" s="56"/>
      <c r="G9" s="48"/>
      <c r="H9" s="48"/>
    </row>
    <row r="10" spans="1:8" s="46" customFormat="1" ht="63" customHeight="1">
      <c r="A10" s="47">
        <v>2</v>
      </c>
      <c r="B10" s="246" t="s">
        <v>109</v>
      </c>
      <c r="C10" s="246"/>
      <c r="D10" s="246"/>
      <c r="E10" s="246"/>
      <c r="F10" s="246"/>
      <c r="G10" s="246"/>
      <c r="H10" s="246"/>
    </row>
    <row r="11" spans="1:8" ht="9.75" customHeight="1">
      <c r="A11" s="47"/>
      <c r="B11" s="58"/>
      <c r="C11" s="57"/>
      <c r="D11" s="57"/>
      <c r="E11" s="57"/>
      <c r="F11" s="56"/>
      <c r="G11" s="48"/>
      <c r="H11" s="48"/>
    </row>
    <row r="12" spans="1:8" ht="134.25" customHeight="1">
      <c r="A12" s="47">
        <v>3</v>
      </c>
      <c r="B12" s="246" t="s">
        <v>115</v>
      </c>
      <c r="C12" s="246"/>
      <c r="D12" s="246"/>
      <c r="E12" s="246"/>
      <c r="F12" s="246"/>
      <c r="G12" s="246"/>
      <c r="H12" s="246"/>
    </row>
    <row r="13" spans="1:8" ht="9.75" customHeight="1">
      <c r="A13" s="47"/>
      <c r="B13" s="58"/>
      <c r="C13" s="57"/>
      <c r="D13" s="57"/>
      <c r="E13" s="57"/>
      <c r="F13" s="56"/>
      <c r="G13" s="48"/>
      <c r="H13" s="48"/>
    </row>
    <row r="14" spans="1:8" ht="64.5" customHeight="1">
      <c r="A14" s="47">
        <v>4</v>
      </c>
      <c r="B14" s="246" t="s">
        <v>108</v>
      </c>
      <c r="C14" s="246"/>
      <c r="D14" s="246"/>
      <c r="E14" s="246"/>
      <c r="F14" s="246"/>
      <c r="G14" s="246"/>
      <c r="H14" s="246"/>
    </row>
    <row r="15" spans="1:8" ht="9.75" customHeight="1">
      <c r="A15" s="47"/>
      <c r="B15" s="58"/>
      <c r="C15" s="57"/>
      <c r="D15" s="57"/>
      <c r="E15" s="57"/>
      <c r="F15" s="56"/>
      <c r="G15" s="48"/>
      <c r="H15" s="48"/>
    </row>
    <row r="16" spans="1:8" ht="36" customHeight="1">
      <c r="A16" s="47">
        <v>5</v>
      </c>
      <c r="B16" s="255" t="s">
        <v>107</v>
      </c>
      <c r="C16" s="255"/>
      <c r="D16" s="255"/>
      <c r="E16" s="255"/>
      <c r="F16" s="255"/>
      <c r="G16" s="255"/>
      <c r="H16" s="255"/>
    </row>
    <row r="17" spans="1:8" ht="9.75" customHeight="1">
      <c r="A17" s="47"/>
      <c r="B17" s="58"/>
      <c r="C17" s="57"/>
      <c r="D17" s="57"/>
      <c r="E17" s="57"/>
      <c r="F17" s="56"/>
      <c r="G17" s="48"/>
      <c r="H17" s="48"/>
    </row>
    <row r="18" spans="1:8" ht="60.75" customHeight="1">
      <c r="A18" s="47">
        <v>6</v>
      </c>
      <c r="B18" s="246" t="s">
        <v>106</v>
      </c>
      <c r="C18" s="246"/>
      <c r="D18" s="246"/>
      <c r="E18" s="246"/>
      <c r="F18" s="246"/>
      <c r="G18" s="246"/>
      <c r="H18" s="246"/>
    </row>
    <row r="19" spans="1:8" ht="9" customHeight="1">
      <c r="A19" s="47"/>
      <c r="B19" s="58"/>
      <c r="C19" s="57"/>
      <c r="D19" s="57"/>
      <c r="E19" s="57"/>
      <c r="F19" s="56"/>
      <c r="G19" s="48"/>
      <c r="H19" s="48"/>
    </row>
    <row r="20" spans="1:8" ht="75" customHeight="1">
      <c r="A20" s="47">
        <v>7</v>
      </c>
      <c r="B20" s="246" t="s">
        <v>105</v>
      </c>
      <c r="C20" s="246"/>
      <c r="D20" s="246"/>
      <c r="E20" s="246"/>
      <c r="F20" s="246"/>
      <c r="G20" s="246"/>
      <c r="H20" s="246"/>
    </row>
    <row r="21" spans="1:8" ht="9" customHeight="1">
      <c r="A21" s="47"/>
      <c r="B21" s="58"/>
      <c r="C21" s="57"/>
      <c r="D21" s="57"/>
      <c r="E21" s="57"/>
      <c r="F21" s="56"/>
      <c r="G21" s="48"/>
      <c r="H21" s="48"/>
    </row>
    <row r="22" spans="1:8" ht="104.25" customHeight="1">
      <c r="A22" s="47">
        <v>8</v>
      </c>
      <c r="B22" s="246" t="s">
        <v>104</v>
      </c>
      <c r="C22" s="246"/>
      <c r="D22" s="246"/>
      <c r="E22" s="246"/>
      <c r="F22" s="246"/>
      <c r="G22" s="246"/>
      <c r="H22" s="246"/>
    </row>
    <row r="23" spans="1:8" ht="74.25" customHeight="1">
      <c r="A23" s="55"/>
      <c r="B23" s="246" t="s">
        <v>103</v>
      </c>
      <c r="C23" s="246"/>
      <c r="D23" s="246"/>
      <c r="E23" s="246"/>
      <c r="F23" s="246"/>
      <c r="G23" s="246"/>
      <c r="H23" s="246"/>
    </row>
    <row r="24" spans="1:8" ht="15">
      <c r="A24" s="47"/>
      <c r="B24" s="58"/>
      <c r="C24" s="57"/>
      <c r="D24" s="57"/>
      <c r="E24" s="57"/>
      <c r="F24" s="56"/>
      <c r="G24" s="48"/>
      <c r="H24" s="48"/>
    </row>
    <row r="25" spans="1:8" ht="60" customHeight="1">
      <c r="A25" s="47">
        <v>9</v>
      </c>
      <c r="B25" s="246" t="s">
        <v>102</v>
      </c>
      <c r="C25" s="246"/>
      <c r="D25" s="246"/>
      <c r="E25" s="246"/>
      <c r="F25" s="246"/>
      <c r="G25" s="246"/>
      <c r="H25" s="246"/>
    </row>
    <row r="26" spans="1:8" ht="10.5" customHeight="1">
      <c r="A26" s="47"/>
      <c r="B26" s="58"/>
      <c r="C26" s="57"/>
      <c r="D26" s="57"/>
      <c r="E26" s="57"/>
      <c r="F26" s="56"/>
      <c r="G26" s="48"/>
      <c r="H26" s="48"/>
    </row>
    <row r="27" spans="1:8" ht="63" customHeight="1">
      <c r="A27" s="47">
        <v>10</v>
      </c>
      <c r="B27" s="246" t="s">
        <v>101</v>
      </c>
      <c r="C27" s="246"/>
      <c r="D27" s="246"/>
      <c r="E27" s="246"/>
      <c r="F27" s="246"/>
      <c r="G27" s="246"/>
      <c r="H27" s="246"/>
    </row>
    <row r="28" spans="1:8" ht="31.5" customHeight="1">
      <c r="A28" s="47"/>
      <c r="B28" s="246" t="s">
        <v>100</v>
      </c>
      <c r="C28" s="246"/>
      <c r="D28" s="246"/>
      <c r="E28" s="246"/>
      <c r="F28" s="246"/>
      <c r="G28" s="246"/>
      <c r="H28" s="246"/>
    </row>
    <row r="29" spans="1:8" ht="9" customHeight="1">
      <c r="A29" s="47"/>
      <c r="B29" s="52"/>
      <c r="C29" s="51"/>
      <c r="D29" s="51"/>
      <c r="E29" s="51"/>
      <c r="F29" s="50"/>
      <c r="G29" s="48"/>
      <c r="H29" s="48"/>
    </row>
    <row r="30" spans="1:8" ht="88.5" customHeight="1">
      <c r="A30" s="47">
        <v>11</v>
      </c>
      <c r="B30" s="246" t="s">
        <v>99</v>
      </c>
      <c r="C30" s="246"/>
      <c r="D30" s="246"/>
      <c r="E30" s="246"/>
      <c r="F30" s="246"/>
      <c r="G30" s="246"/>
      <c r="H30" s="246"/>
    </row>
    <row r="31" spans="1:8" ht="11.25" customHeight="1">
      <c r="A31" s="47"/>
      <c r="B31" s="52"/>
      <c r="C31" s="51"/>
      <c r="D31" s="51"/>
      <c r="E31" s="51"/>
      <c r="F31" s="50"/>
      <c r="G31" s="48"/>
      <c r="H31" s="48"/>
    </row>
    <row r="32" spans="1:8" ht="78.75" customHeight="1">
      <c r="A32" s="47">
        <v>12</v>
      </c>
      <c r="B32" s="246" t="s">
        <v>98</v>
      </c>
      <c r="C32" s="246"/>
      <c r="D32" s="246"/>
      <c r="E32" s="246"/>
      <c r="F32" s="246"/>
      <c r="G32" s="246"/>
      <c r="H32" s="246"/>
    </row>
    <row r="33" spans="1:8" ht="9.75" customHeight="1">
      <c r="A33" s="47"/>
      <c r="B33" s="54"/>
      <c r="C33" s="54"/>
      <c r="D33" s="54"/>
      <c r="E33" s="54"/>
      <c r="F33" s="54"/>
      <c r="G33" s="54"/>
      <c r="H33" s="54"/>
    </row>
    <row r="34" spans="1:8" ht="33" customHeight="1">
      <c r="A34" s="47">
        <v>13</v>
      </c>
      <c r="B34" s="246" t="s">
        <v>97</v>
      </c>
      <c r="C34" s="246"/>
      <c r="D34" s="246"/>
      <c r="E34" s="246"/>
      <c r="F34" s="246"/>
      <c r="G34" s="246"/>
      <c r="H34" s="246"/>
    </row>
    <row r="35" spans="1:8" ht="74.25" customHeight="1">
      <c r="A35" s="47"/>
      <c r="B35" s="246" t="s">
        <v>96</v>
      </c>
      <c r="C35" s="246"/>
      <c r="D35" s="246"/>
      <c r="E35" s="246"/>
      <c r="F35" s="246"/>
      <c r="G35" s="246"/>
      <c r="H35" s="246"/>
    </row>
    <row r="36" spans="1:8" ht="9.75" customHeight="1">
      <c r="A36" s="47"/>
      <c r="B36" s="54"/>
      <c r="C36" s="54"/>
      <c r="D36" s="54"/>
      <c r="E36" s="54"/>
      <c r="F36" s="54"/>
      <c r="G36" s="54"/>
      <c r="H36" s="54"/>
    </row>
    <row r="37" spans="1:8" ht="89.25" customHeight="1">
      <c r="A37" s="47">
        <v>14</v>
      </c>
      <c r="B37" s="246" t="s">
        <v>95</v>
      </c>
      <c r="C37" s="246"/>
      <c r="D37" s="246"/>
      <c r="E37" s="246"/>
      <c r="F37" s="246"/>
      <c r="G37" s="246"/>
      <c r="H37" s="246"/>
    </row>
    <row r="38" spans="1:8" ht="9" customHeight="1">
      <c r="A38" s="47"/>
      <c r="B38" s="54"/>
      <c r="C38" s="54"/>
      <c r="D38" s="54"/>
      <c r="E38" s="54"/>
      <c r="F38" s="54"/>
      <c r="G38" s="54"/>
      <c r="H38" s="54"/>
    </row>
    <row r="39" spans="1:8" ht="45.75" customHeight="1">
      <c r="A39" s="55">
        <v>15</v>
      </c>
      <c r="B39" s="246" t="s">
        <v>94</v>
      </c>
      <c r="C39" s="246"/>
      <c r="D39" s="246"/>
      <c r="E39" s="246"/>
      <c r="F39" s="246"/>
      <c r="G39" s="246"/>
      <c r="H39" s="246"/>
    </row>
    <row r="40" spans="1:8" ht="8.25" customHeight="1">
      <c r="A40" s="55"/>
      <c r="B40" s="54"/>
      <c r="C40" s="54"/>
      <c r="D40" s="54"/>
      <c r="E40" s="54"/>
      <c r="F40" s="54"/>
      <c r="G40" s="54"/>
      <c r="H40" s="54"/>
    </row>
    <row r="41" spans="1:8" ht="61.5" customHeight="1">
      <c r="A41" s="47">
        <v>16</v>
      </c>
      <c r="B41" s="246" t="s">
        <v>93</v>
      </c>
      <c r="C41" s="246"/>
      <c r="D41" s="246"/>
      <c r="E41" s="246"/>
      <c r="F41" s="246"/>
      <c r="G41" s="246"/>
      <c r="H41" s="246"/>
    </row>
    <row r="42" spans="1:8" ht="48.75" customHeight="1">
      <c r="A42" s="47"/>
      <c r="B42" s="246" t="s">
        <v>92</v>
      </c>
      <c r="C42" s="246"/>
      <c r="D42" s="246"/>
      <c r="E42" s="246"/>
      <c r="F42" s="246"/>
      <c r="G42" s="246"/>
      <c r="H42" s="246"/>
    </row>
    <row r="43" spans="1:8" ht="9.75" customHeight="1">
      <c r="A43" s="47"/>
      <c r="B43" s="54"/>
      <c r="C43" s="54"/>
      <c r="D43" s="54"/>
      <c r="E43" s="54"/>
      <c r="F43" s="54"/>
      <c r="G43" s="54"/>
      <c r="H43" s="54"/>
    </row>
    <row r="44" spans="1:8" ht="77.25" customHeight="1">
      <c r="A44" s="47">
        <v>17</v>
      </c>
      <c r="B44" s="244" t="s">
        <v>91</v>
      </c>
      <c r="C44" s="244"/>
      <c r="D44" s="244"/>
      <c r="E44" s="244"/>
      <c r="F44" s="244"/>
      <c r="G44" s="244"/>
      <c r="H44" s="244"/>
    </row>
    <row r="45" spans="1:8" ht="30.75" customHeight="1">
      <c r="A45" s="47"/>
      <c r="B45" s="244" t="s">
        <v>90</v>
      </c>
      <c r="C45" s="244"/>
      <c r="D45" s="244"/>
      <c r="E45" s="244"/>
      <c r="F45" s="244"/>
      <c r="G45" s="244"/>
      <c r="H45" s="244"/>
    </row>
    <row r="46" spans="1:8" ht="45" customHeight="1">
      <c r="A46" s="47"/>
      <c r="B46" s="244" t="s">
        <v>89</v>
      </c>
      <c r="C46" s="244"/>
      <c r="D46" s="244"/>
      <c r="E46" s="244"/>
      <c r="F46" s="244"/>
      <c r="G46" s="244"/>
      <c r="H46" s="244"/>
    </row>
    <row r="47" spans="1:8" ht="8.25" customHeight="1">
      <c r="A47" s="47"/>
      <c r="B47" s="54"/>
      <c r="C47" s="54"/>
      <c r="D47" s="54"/>
      <c r="E47" s="54"/>
      <c r="F47" s="54"/>
      <c r="G47" s="54"/>
      <c r="H47" s="54"/>
    </row>
    <row r="48" spans="1:8" ht="47.25" customHeight="1">
      <c r="A48" s="47">
        <v>18</v>
      </c>
      <c r="B48" s="245" t="s">
        <v>88</v>
      </c>
      <c r="C48" s="245"/>
      <c r="D48" s="245"/>
      <c r="E48" s="245"/>
      <c r="F48" s="245"/>
      <c r="G48" s="245"/>
      <c r="H48" s="245"/>
    </row>
    <row r="49" spans="1:8" ht="9" customHeight="1">
      <c r="A49" s="47"/>
      <c r="B49" s="53"/>
      <c r="C49" s="53"/>
      <c r="D49" s="53"/>
      <c r="E49" s="53"/>
      <c r="F49" s="53"/>
      <c r="G49" s="53"/>
      <c r="H49" s="53"/>
    </row>
    <row r="50" spans="1:8" ht="49.5" customHeight="1">
      <c r="A50" s="47">
        <v>19</v>
      </c>
      <c r="B50" s="246" t="s">
        <v>87</v>
      </c>
      <c r="C50" s="246"/>
      <c r="D50" s="246"/>
      <c r="E50" s="246"/>
      <c r="F50" s="246"/>
      <c r="G50" s="246"/>
      <c r="H50" s="246"/>
    </row>
    <row r="51" spans="1:8" ht="9" customHeight="1">
      <c r="A51" s="47"/>
      <c r="B51" s="49"/>
      <c r="C51" s="49"/>
      <c r="D51" s="49"/>
      <c r="E51" s="49"/>
      <c r="F51" s="49"/>
      <c r="G51" s="48"/>
      <c r="H51" s="48"/>
    </row>
    <row r="52" spans="1:8" ht="60.75" customHeight="1">
      <c r="A52" s="47">
        <v>20</v>
      </c>
      <c r="B52" s="246" t="s">
        <v>86</v>
      </c>
      <c r="C52" s="246"/>
      <c r="D52" s="246"/>
      <c r="E52" s="246"/>
      <c r="F52" s="246"/>
      <c r="G52" s="246"/>
      <c r="H52" s="246"/>
    </row>
    <row r="53" spans="1:8" ht="10.5" customHeight="1">
      <c r="A53" s="47"/>
      <c r="B53" s="52"/>
      <c r="C53" s="51"/>
      <c r="D53" s="51"/>
      <c r="E53" s="51"/>
      <c r="F53" s="50"/>
      <c r="G53" s="48"/>
      <c r="H53" s="48"/>
    </row>
    <row r="54" spans="1:8" ht="17.25" customHeight="1">
      <c r="A54" s="47">
        <v>21</v>
      </c>
      <c r="B54" s="246" t="s">
        <v>85</v>
      </c>
      <c r="C54" s="246"/>
      <c r="D54" s="246"/>
      <c r="E54" s="246"/>
      <c r="F54" s="246"/>
      <c r="G54" s="246"/>
      <c r="H54" s="246"/>
    </row>
    <row r="55" spans="1:8" ht="10.5" customHeight="1">
      <c r="A55" s="47"/>
      <c r="B55" s="52"/>
      <c r="C55" s="51"/>
      <c r="D55" s="51"/>
      <c r="E55" s="51"/>
      <c r="F55" s="50"/>
      <c r="G55" s="48"/>
      <c r="H55" s="48"/>
    </row>
    <row r="56" spans="1:8" ht="29.25" customHeight="1">
      <c r="A56" s="47">
        <v>22</v>
      </c>
      <c r="B56" s="246" t="s">
        <v>84</v>
      </c>
      <c r="C56" s="246"/>
      <c r="D56" s="246"/>
      <c r="E56" s="246"/>
      <c r="F56" s="246"/>
      <c r="G56" s="246"/>
      <c r="H56" s="246"/>
    </row>
    <row r="57" spans="1:8" ht="33" customHeight="1">
      <c r="A57" s="47"/>
      <c r="B57" s="246" t="s">
        <v>83</v>
      </c>
      <c r="C57" s="246"/>
      <c r="D57" s="246"/>
      <c r="E57" s="246"/>
      <c r="F57" s="246"/>
      <c r="G57" s="246"/>
      <c r="H57" s="246"/>
    </row>
    <row r="58" spans="1:8" ht="9" customHeight="1">
      <c r="A58" s="47"/>
      <c r="B58" s="49"/>
      <c r="C58" s="49"/>
      <c r="D58" s="49"/>
      <c r="E58" s="49"/>
      <c r="F58" s="49"/>
      <c r="G58" s="48"/>
      <c r="H58" s="48"/>
    </row>
    <row r="59" spans="1:8" ht="48" customHeight="1">
      <c r="A59" s="47">
        <v>23</v>
      </c>
      <c r="B59" s="246" t="s">
        <v>82</v>
      </c>
      <c r="C59" s="246"/>
      <c r="D59" s="246"/>
      <c r="E59" s="246"/>
      <c r="F59" s="246"/>
      <c r="G59" s="246"/>
      <c r="H59" s="246"/>
    </row>
    <row r="60" spans="1:8" ht="9" customHeight="1">
      <c r="A60" s="47"/>
      <c r="B60" s="49"/>
      <c r="C60" s="49"/>
      <c r="D60" s="49"/>
      <c r="E60" s="49"/>
      <c r="F60" s="49"/>
      <c r="G60" s="48"/>
      <c r="H60" s="48"/>
    </row>
    <row r="61" spans="1:8" ht="45.75" customHeight="1">
      <c r="A61" s="47">
        <v>24</v>
      </c>
      <c r="B61" s="246" t="s">
        <v>81</v>
      </c>
      <c r="C61" s="246"/>
      <c r="D61" s="246"/>
      <c r="E61" s="246"/>
      <c r="F61" s="246"/>
      <c r="G61" s="246"/>
      <c r="H61" s="246"/>
    </row>
    <row r="62" spans="1:8" ht="9" customHeight="1">
      <c r="A62" s="47"/>
      <c r="B62" s="49"/>
      <c r="C62" s="49"/>
      <c r="D62" s="49"/>
      <c r="E62" s="49"/>
      <c r="F62" s="49"/>
      <c r="G62" s="48"/>
      <c r="H62" s="48"/>
    </row>
    <row r="63" spans="1:8" ht="60" customHeight="1">
      <c r="A63" s="47">
        <v>25</v>
      </c>
      <c r="B63" s="246" t="s">
        <v>80</v>
      </c>
      <c r="C63" s="246"/>
      <c r="D63" s="246"/>
      <c r="E63" s="246"/>
      <c r="F63" s="246"/>
      <c r="G63" s="246"/>
      <c r="H63" s="246"/>
    </row>
    <row r="64" spans="1:8" s="2" customFormat="1" ht="16.7" customHeight="1">
      <c r="A64" s="252" t="s">
        <v>12</v>
      </c>
      <c r="B64" s="252"/>
      <c r="C64" s="252"/>
      <c r="D64" s="42"/>
      <c r="E64" s="9"/>
      <c r="F64" s="10"/>
      <c r="G64" s="10"/>
      <c r="H64" s="11"/>
    </row>
    <row r="65" spans="1:8" s="5" customFormat="1" ht="52.5" customHeight="1">
      <c r="A65" s="36"/>
      <c r="B65" s="36"/>
      <c r="C65" s="12" t="s">
        <v>13</v>
      </c>
      <c r="D65" s="251" t="s">
        <v>71</v>
      </c>
      <c r="E65" s="251"/>
      <c r="F65" s="251"/>
      <c r="G65" s="251"/>
      <c r="H65" s="251"/>
    </row>
    <row r="66" spans="1:8" s="5" customFormat="1" ht="84" customHeight="1">
      <c r="A66" s="36"/>
      <c r="B66" s="36"/>
      <c r="C66" s="12" t="s">
        <v>14</v>
      </c>
      <c r="D66" s="251" t="s">
        <v>79</v>
      </c>
      <c r="E66" s="251"/>
      <c r="F66" s="251"/>
      <c r="G66" s="251"/>
      <c r="H66" s="251"/>
    </row>
    <row r="67" spans="1:8" s="5" customFormat="1" ht="49.5" customHeight="1">
      <c r="A67" s="36"/>
      <c r="B67" s="36"/>
      <c r="C67" s="12" t="s">
        <v>15</v>
      </c>
      <c r="D67" s="253" t="s">
        <v>16</v>
      </c>
      <c r="E67" s="253"/>
      <c r="F67" s="253"/>
      <c r="G67" s="253"/>
      <c r="H67" s="253"/>
    </row>
  </sheetData>
  <mergeCells count="42">
    <mergeCell ref="B20:H20"/>
    <mergeCell ref="B59:H59"/>
    <mergeCell ref="B6:F6"/>
    <mergeCell ref="B39:H39"/>
    <mergeCell ref="B41:H41"/>
    <mergeCell ref="B22:H22"/>
    <mergeCell ref="B23:H23"/>
    <mergeCell ref="B25:H25"/>
    <mergeCell ref="B14:H14"/>
    <mergeCell ref="B27:H27"/>
    <mergeCell ref="B35:H35"/>
    <mergeCell ref="B37:H37"/>
    <mergeCell ref="B8:H8"/>
    <mergeCell ref="B10:H10"/>
    <mergeCell ref="B12:H12"/>
    <mergeCell ref="B16:H16"/>
    <mergeCell ref="B18:H18"/>
    <mergeCell ref="D65:H65"/>
    <mergeCell ref="D66:H66"/>
    <mergeCell ref="A64:C64"/>
    <mergeCell ref="D67:H67"/>
    <mergeCell ref="B61:H61"/>
    <mergeCell ref="B63:H63"/>
    <mergeCell ref="B56:H56"/>
    <mergeCell ref="B57:H57"/>
    <mergeCell ref="B28:H28"/>
    <mergeCell ref="B30:H30"/>
    <mergeCell ref="B32:H32"/>
    <mergeCell ref="B34:H34"/>
    <mergeCell ref="B42:H42"/>
    <mergeCell ref="B44:H44"/>
    <mergeCell ref="B45:H45"/>
    <mergeCell ref="C1:F1"/>
    <mergeCell ref="C2:F2"/>
    <mergeCell ref="C3:F3"/>
    <mergeCell ref="A4:B4"/>
    <mergeCell ref="C4:F4"/>
    <mergeCell ref="B46:H46"/>
    <mergeCell ref="B48:H48"/>
    <mergeCell ref="B50:H50"/>
    <mergeCell ref="B52:H52"/>
    <mergeCell ref="B54:H54"/>
  </mergeCells>
  <pageMargins left="0.70866141732283472" right="0.70866141732283472" top="0.74803149606299213" bottom="0.74803149606299213" header="0.31496062992125984" footer="0.31496062992125984"/>
  <pageSetup paperSize="9" scale="94" orientation="portrait" r:id="rId1"/>
  <rowBreaks count="3" manualBreakCount="3">
    <brk id="21" max="16383" man="1"/>
    <brk id="36" max="7"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5"/>
  <sheetViews>
    <sheetView tabSelected="1" view="pageBreakPreview" zoomScaleSheetLayoutView="100" workbookViewId="0">
      <selection activeCell="F118" sqref="F118:G118"/>
    </sheetView>
  </sheetViews>
  <sheetFormatPr defaultRowHeight="12.75"/>
  <cols>
    <col min="1" max="1" width="2.42578125" style="35" customWidth="1"/>
    <col min="2" max="2" width="9.42578125" style="15" customWidth="1"/>
    <col min="3" max="3" width="5.85546875" style="37" customWidth="1"/>
    <col min="4" max="4" width="40.28515625" style="34" customWidth="1"/>
    <col min="5" max="5" width="6" style="13" customWidth="1"/>
    <col min="6" max="6" width="9" style="43" customWidth="1"/>
    <col min="7" max="7" width="12" style="17" bestFit="1" customWidth="1"/>
    <col min="8" max="8" width="14.140625" style="8" bestFit="1" customWidth="1"/>
    <col min="9" max="10" width="9.140625" style="4"/>
    <col min="11" max="11" width="40" style="4" customWidth="1"/>
    <col min="12" max="16384" width="9.140625" style="4"/>
  </cols>
  <sheetData>
    <row r="1" spans="1:8">
      <c r="A1" s="264" t="s">
        <v>0</v>
      </c>
      <c r="B1" s="264"/>
      <c r="C1" s="247" t="s">
        <v>121</v>
      </c>
      <c r="D1" s="247"/>
      <c r="E1" s="247"/>
      <c r="F1" s="247"/>
      <c r="G1" s="7"/>
      <c r="H1" s="7"/>
    </row>
    <row r="2" spans="1:8" ht="15" customHeight="1">
      <c r="A2" s="264" t="s">
        <v>1</v>
      </c>
      <c r="B2" s="264"/>
      <c r="C2" s="247" t="s">
        <v>191</v>
      </c>
      <c r="D2" s="247"/>
      <c r="E2" s="247"/>
      <c r="F2" s="247"/>
      <c r="G2" s="19" t="s">
        <v>59</v>
      </c>
      <c r="H2" s="19" t="s">
        <v>193</v>
      </c>
    </row>
    <row r="3" spans="1:8">
      <c r="A3" s="264" t="s">
        <v>48</v>
      </c>
      <c r="B3" s="264"/>
      <c r="C3" s="248" t="s">
        <v>192</v>
      </c>
      <c r="D3" s="247"/>
      <c r="E3" s="247"/>
      <c r="F3" s="247"/>
      <c r="G3" s="86" t="s">
        <v>60</v>
      </c>
      <c r="H3" s="19" t="s">
        <v>193</v>
      </c>
    </row>
    <row r="4" spans="1:8" ht="24" customHeight="1">
      <c r="A4" s="249" t="s">
        <v>53</v>
      </c>
      <c r="B4" s="249"/>
      <c r="C4" s="68" t="s">
        <v>52</v>
      </c>
      <c r="D4" s="68"/>
      <c r="E4" s="38"/>
      <c r="F4" s="38"/>
      <c r="G4" s="31" t="s">
        <v>2</v>
      </c>
      <c r="H4" s="44" t="s">
        <v>194</v>
      </c>
    </row>
    <row r="5" spans="1:8" s="1" customFormat="1" ht="23.25" thickBot="1">
      <c r="A5" s="265" t="s">
        <v>3</v>
      </c>
      <c r="B5" s="266"/>
      <c r="C5" s="169" t="s">
        <v>4</v>
      </c>
      <c r="D5" s="170" t="s">
        <v>5</v>
      </c>
      <c r="E5" s="171" t="s">
        <v>6</v>
      </c>
      <c r="F5" s="172" t="s">
        <v>7</v>
      </c>
      <c r="G5" s="173" t="s">
        <v>8</v>
      </c>
      <c r="H5" s="174" t="s">
        <v>9</v>
      </c>
    </row>
    <row r="6" spans="1:8" s="2" customFormat="1" ht="16.7" customHeight="1" thickBot="1">
      <c r="A6" s="175" t="s">
        <v>10</v>
      </c>
      <c r="B6" s="107"/>
      <c r="C6" s="176"/>
      <c r="D6" s="177" t="s">
        <v>11</v>
      </c>
      <c r="E6" s="178"/>
      <c r="F6" s="179"/>
      <c r="G6" s="180"/>
      <c r="H6" s="181"/>
    </row>
    <row r="7" spans="1:8" s="2" customFormat="1" ht="16.7" customHeight="1">
      <c r="A7" s="252" t="s">
        <v>12</v>
      </c>
      <c r="B7" s="252"/>
      <c r="C7" s="252"/>
      <c r="D7" s="42"/>
      <c r="E7" s="9"/>
      <c r="F7" s="10"/>
      <c r="G7" s="10"/>
      <c r="H7" s="11"/>
    </row>
    <row r="8" spans="1:8" s="5" customFormat="1" ht="44.25" customHeight="1">
      <c r="A8" s="36"/>
      <c r="B8" s="36"/>
      <c r="C8" s="12" t="s">
        <v>13</v>
      </c>
      <c r="D8" s="251" t="s">
        <v>71</v>
      </c>
      <c r="E8" s="251"/>
      <c r="F8" s="251"/>
      <c r="G8" s="251"/>
      <c r="H8" s="251"/>
    </row>
    <row r="9" spans="1:8" s="5" customFormat="1" ht="64.5" customHeight="1">
      <c r="A9" s="36"/>
      <c r="B9" s="36"/>
      <c r="C9" s="12" t="s">
        <v>14</v>
      </c>
      <c r="D9" s="251" t="s">
        <v>77</v>
      </c>
      <c r="E9" s="251"/>
      <c r="F9" s="251"/>
      <c r="G9" s="251"/>
      <c r="H9" s="251"/>
    </row>
    <row r="10" spans="1:8" s="5" customFormat="1" ht="51" customHeight="1">
      <c r="A10" s="36"/>
      <c r="B10" s="36"/>
      <c r="C10" s="12" t="s">
        <v>15</v>
      </c>
      <c r="D10" s="253" t="s">
        <v>16</v>
      </c>
      <c r="E10" s="253"/>
      <c r="F10" s="253"/>
      <c r="G10" s="253"/>
      <c r="H10" s="253"/>
    </row>
    <row r="11" spans="1:8" s="5" customFormat="1" ht="16.7" customHeight="1">
      <c r="A11" s="76" t="s">
        <v>10</v>
      </c>
      <c r="B11" s="111" t="s">
        <v>10</v>
      </c>
      <c r="C11" s="76" t="s">
        <v>17</v>
      </c>
      <c r="D11" s="115" t="s">
        <v>18</v>
      </c>
      <c r="E11" s="83"/>
      <c r="F11" s="71"/>
      <c r="G11" s="71"/>
      <c r="H11" s="71"/>
    </row>
    <row r="12" spans="1:8" s="5" customFormat="1" ht="143.25" customHeight="1">
      <c r="A12" s="112"/>
      <c r="B12" s="84"/>
      <c r="C12" s="112"/>
      <c r="D12" s="110" t="s">
        <v>155</v>
      </c>
      <c r="E12" s="85" t="s">
        <v>138</v>
      </c>
      <c r="F12" s="85">
        <v>210</v>
      </c>
      <c r="G12" s="74"/>
      <c r="H12" s="82">
        <f>G12*F12</f>
        <v>0</v>
      </c>
    </row>
    <row r="13" spans="1:8" s="5" customFormat="1">
      <c r="A13" s="76" t="s">
        <v>10</v>
      </c>
      <c r="B13" s="111" t="s">
        <v>158</v>
      </c>
      <c r="C13" s="76" t="s">
        <v>21</v>
      </c>
      <c r="D13" s="115" t="s">
        <v>22</v>
      </c>
      <c r="E13" s="87"/>
      <c r="F13" s="87"/>
      <c r="G13" s="121"/>
      <c r="H13" s="109"/>
    </row>
    <row r="14" spans="1:8" s="6" customFormat="1" ht="309" customHeight="1">
      <c r="A14" s="76"/>
      <c r="B14" s="76"/>
      <c r="C14" s="89"/>
      <c r="D14" s="120" t="s">
        <v>76</v>
      </c>
      <c r="E14" s="87" t="s">
        <v>153</v>
      </c>
      <c r="F14" s="85">
        <v>520</v>
      </c>
      <c r="G14" s="121"/>
      <c r="H14" s="109">
        <f>G14*F14</f>
        <v>0</v>
      </c>
    </row>
    <row r="15" spans="1:8" s="6" customFormat="1" ht="91.5" customHeight="1">
      <c r="A15" s="76"/>
      <c r="B15" s="76"/>
      <c r="C15" s="89"/>
      <c r="D15" s="120" t="s">
        <v>72</v>
      </c>
      <c r="E15" s="87" t="s">
        <v>138</v>
      </c>
      <c r="F15" s="85">
        <v>195</v>
      </c>
      <c r="G15" s="121"/>
      <c r="H15" s="109">
        <f>G15*F15</f>
        <v>0</v>
      </c>
    </row>
    <row r="16" spans="1:8" s="6" customFormat="1" ht="39.75" customHeight="1">
      <c r="A16" s="76"/>
      <c r="B16" s="76"/>
      <c r="C16" s="89"/>
      <c r="D16" s="90" t="s">
        <v>154</v>
      </c>
      <c r="E16" s="87" t="s">
        <v>138</v>
      </c>
      <c r="F16" s="85">
        <v>30</v>
      </c>
      <c r="G16" s="121"/>
      <c r="H16" s="109">
        <f>G16*F16</f>
        <v>0</v>
      </c>
    </row>
    <row r="17" spans="1:9" s="5" customFormat="1" ht="16.7" customHeight="1">
      <c r="A17" s="76" t="s">
        <v>10</v>
      </c>
      <c r="B17" s="111" t="s">
        <v>20</v>
      </c>
      <c r="C17" s="76"/>
      <c r="D17" s="115" t="s">
        <v>24</v>
      </c>
      <c r="E17" s="87"/>
      <c r="F17" s="87"/>
      <c r="G17" s="121"/>
      <c r="H17" s="109"/>
    </row>
    <row r="18" spans="1:9" s="6" customFormat="1" ht="135" customHeight="1">
      <c r="A18" s="76"/>
      <c r="B18" s="117"/>
      <c r="C18" s="89"/>
      <c r="D18" s="120" t="s">
        <v>156</v>
      </c>
      <c r="E18" s="87" t="s">
        <v>138</v>
      </c>
      <c r="F18" s="85">
        <v>12</v>
      </c>
      <c r="G18" s="121"/>
      <c r="H18" s="109">
        <f>G18*F18</f>
        <v>0</v>
      </c>
    </row>
    <row r="19" spans="1:9" s="5" customFormat="1" ht="13.5" customHeight="1">
      <c r="A19" s="76" t="s">
        <v>10</v>
      </c>
      <c r="B19" s="111" t="s">
        <v>23</v>
      </c>
      <c r="C19" s="76"/>
      <c r="D19" s="115" t="s">
        <v>54</v>
      </c>
      <c r="E19" s="87"/>
      <c r="F19" s="87"/>
      <c r="G19" s="121"/>
      <c r="H19" s="109"/>
    </row>
    <row r="20" spans="1:9" s="6" customFormat="1" ht="98.25" customHeight="1">
      <c r="A20" s="76"/>
      <c r="B20" s="117"/>
      <c r="C20" s="89"/>
      <c r="D20" s="120" t="s">
        <v>61</v>
      </c>
      <c r="E20" s="87" t="s">
        <v>35</v>
      </c>
      <c r="F20" s="85">
        <v>3</v>
      </c>
      <c r="G20" s="121"/>
      <c r="H20" s="109">
        <f>G20*F20</f>
        <v>0</v>
      </c>
    </row>
    <row r="21" spans="1:9" s="5" customFormat="1" ht="19.5" customHeight="1">
      <c r="A21" s="76" t="s">
        <v>10</v>
      </c>
      <c r="B21" s="111" t="s">
        <v>37</v>
      </c>
      <c r="C21" s="76"/>
      <c r="D21" s="115" t="s">
        <v>62</v>
      </c>
      <c r="E21" s="87"/>
      <c r="F21" s="87"/>
      <c r="G21" s="121"/>
      <c r="H21" s="109"/>
    </row>
    <row r="22" spans="1:9" s="6" customFormat="1" ht="45.75" customHeight="1">
      <c r="A22" s="76"/>
      <c r="B22" s="117"/>
      <c r="C22" s="89"/>
      <c r="D22" s="120" t="s">
        <v>63</v>
      </c>
      <c r="E22" s="87"/>
      <c r="F22" s="87"/>
      <c r="G22" s="121"/>
      <c r="H22" s="109"/>
    </row>
    <row r="23" spans="1:9" s="6" customFormat="1">
      <c r="A23" s="76"/>
      <c r="B23" s="117"/>
      <c r="C23" s="89"/>
      <c r="D23" s="120" t="s">
        <v>64</v>
      </c>
      <c r="E23" s="87" t="s">
        <v>157</v>
      </c>
      <c r="F23" s="85">
        <v>5</v>
      </c>
      <c r="G23" s="121"/>
      <c r="H23" s="109">
        <f>G23*F23</f>
        <v>0</v>
      </c>
    </row>
    <row r="24" spans="1:9" s="6" customFormat="1" ht="13.5" thickBot="1">
      <c r="A24" s="91"/>
      <c r="B24" s="92"/>
      <c r="C24" s="93"/>
      <c r="D24" s="94" t="s">
        <v>65</v>
      </c>
      <c r="E24" s="95" t="s">
        <v>157</v>
      </c>
      <c r="F24" s="96">
        <v>5</v>
      </c>
      <c r="G24" s="97"/>
      <c r="H24" s="98">
        <f>G24*F24</f>
        <v>0</v>
      </c>
    </row>
    <row r="25" spans="1:9" s="3" customFormat="1" ht="13.5" thickBot="1">
      <c r="A25" s="182" t="s">
        <v>10</v>
      </c>
      <c r="B25" s="183"/>
      <c r="C25" s="184"/>
      <c r="D25" s="185" t="s">
        <v>50</v>
      </c>
      <c r="E25" s="186"/>
      <c r="F25" s="187"/>
      <c r="G25" s="186"/>
      <c r="H25" s="188">
        <f>SUM(H12:H24)</f>
        <v>0</v>
      </c>
      <c r="I25" s="2"/>
    </row>
    <row r="26" spans="1:9" ht="13.5" thickBot="1">
      <c r="A26" s="189" t="s">
        <v>19</v>
      </c>
      <c r="B26" s="190"/>
      <c r="C26" s="190"/>
      <c r="D26" s="191" t="s">
        <v>25</v>
      </c>
      <c r="E26" s="192"/>
      <c r="F26" s="192"/>
      <c r="G26" s="192"/>
      <c r="H26" s="193"/>
    </row>
    <row r="27" spans="1:9">
      <c r="A27" s="72" t="s">
        <v>19</v>
      </c>
      <c r="B27" s="101" t="s">
        <v>10</v>
      </c>
      <c r="C27" s="106"/>
      <c r="D27" s="102" t="s">
        <v>114</v>
      </c>
      <c r="E27" s="108"/>
      <c r="F27" s="108"/>
      <c r="G27" s="108"/>
      <c r="H27" s="78"/>
    </row>
    <row r="28" spans="1:9" ht="178.5">
      <c r="A28" s="111"/>
      <c r="B28" s="119"/>
      <c r="C28" s="119"/>
      <c r="D28" s="120" t="s">
        <v>195</v>
      </c>
      <c r="E28" s="87" t="s">
        <v>157</v>
      </c>
      <c r="F28" s="118">
        <v>55</v>
      </c>
      <c r="G28" s="88"/>
      <c r="H28" s="109">
        <f>G28*F28</f>
        <v>0</v>
      </c>
    </row>
    <row r="29" spans="1:9">
      <c r="A29" s="111" t="s">
        <v>19</v>
      </c>
      <c r="B29" s="76" t="s">
        <v>19</v>
      </c>
      <c r="C29" s="76" t="s">
        <v>27</v>
      </c>
      <c r="D29" s="115" t="s">
        <v>28</v>
      </c>
      <c r="E29" s="87"/>
      <c r="F29" s="87"/>
      <c r="G29" s="121"/>
      <c r="H29" s="109"/>
    </row>
    <row r="30" spans="1:9" ht="191.25">
      <c r="A30" s="117" t="str">
        <f>IF(LEN(B30)=0,"",#REF!)</f>
        <v/>
      </c>
      <c r="B30" s="111"/>
      <c r="C30" s="113"/>
      <c r="D30" s="120" t="s">
        <v>73</v>
      </c>
      <c r="E30" s="87" t="s">
        <v>157</v>
      </c>
      <c r="F30" s="85">
        <v>240</v>
      </c>
      <c r="G30" s="121"/>
      <c r="H30" s="109">
        <f>G30*F30</f>
        <v>0</v>
      </c>
    </row>
    <row r="31" spans="1:9">
      <c r="A31" s="111" t="s">
        <v>19</v>
      </c>
      <c r="B31" s="76" t="s">
        <v>20</v>
      </c>
      <c r="C31" s="76" t="s">
        <v>29</v>
      </c>
      <c r="D31" s="115" t="s">
        <v>30</v>
      </c>
      <c r="E31" s="87"/>
      <c r="F31" s="87"/>
      <c r="G31" s="121"/>
      <c r="H31" s="109"/>
    </row>
    <row r="32" spans="1:9" ht="242.25">
      <c r="A32" s="117"/>
      <c r="B32" s="111"/>
      <c r="C32" s="113"/>
      <c r="D32" s="120" t="s">
        <v>68</v>
      </c>
      <c r="E32" s="87" t="s">
        <v>153</v>
      </c>
      <c r="F32" s="85">
        <v>810</v>
      </c>
      <c r="G32" s="121"/>
      <c r="H32" s="109">
        <f>G32*F32</f>
        <v>0</v>
      </c>
    </row>
    <row r="33" spans="1:11" ht="127.5">
      <c r="A33" s="81" t="s">
        <v>19</v>
      </c>
      <c r="B33" s="84" t="s">
        <v>23</v>
      </c>
      <c r="C33" s="114"/>
      <c r="D33" s="80" t="s">
        <v>139</v>
      </c>
      <c r="E33" s="85" t="s">
        <v>157</v>
      </c>
      <c r="F33" s="85">
        <v>250</v>
      </c>
      <c r="G33" s="74"/>
      <c r="H33" s="82">
        <f>G33*F33</f>
        <v>0</v>
      </c>
    </row>
    <row r="34" spans="1:11" ht="216.75">
      <c r="A34" s="84" t="s">
        <v>19</v>
      </c>
      <c r="B34" s="112" t="s">
        <v>37</v>
      </c>
      <c r="C34" s="79"/>
      <c r="D34" s="110" t="s">
        <v>118</v>
      </c>
      <c r="E34" s="85" t="s">
        <v>157</v>
      </c>
      <c r="F34" s="85">
        <v>35</v>
      </c>
      <c r="G34" s="74"/>
      <c r="H34" s="82">
        <f>G34*F34</f>
        <v>0</v>
      </c>
    </row>
    <row r="35" spans="1:11" ht="140.25">
      <c r="A35" s="84" t="s">
        <v>19</v>
      </c>
      <c r="B35" s="112" t="s">
        <v>41</v>
      </c>
      <c r="C35" s="79"/>
      <c r="D35" s="110" t="s">
        <v>122</v>
      </c>
      <c r="E35" s="85" t="s">
        <v>157</v>
      </c>
      <c r="F35" s="85">
        <v>20</v>
      </c>
      <c r="G35" s="74"/>
      <c r="H35" s="109">
        <f>G35*F35</f>
        <v>0</v>
      </c>
    </row>
    <row r="36" spans="1:11" ht="102.75" thickBot="1">
      <c r="A36" s="194" t="s">
        <v>19</v>
      </c>
      <c r="B36" s="91" t="s">
        <v>113</v>
      </c>
      <c r="C36" s="195"/>
      <c r="D36" s="196" t="s">
        <v>169</v>
      </c>
      <c r="E36" s="95" t="s">
        <v>157</v>
      </c>
      <c r="F36" s="96">
        <v>5</v>
      </c>
      <c r="G36" s="97"/>
      <c r="H36" s="98">
        <f>G36*F36</f>
        <v>0</v>
      </c>
    </row>
    <row r="37" spans="1:11" ht="13.5" thickBot="1">
      <c r="A37" s="189" t="s">
        <v>19</v>
      </c>
      <c r="B37" s="197"/>
      <c r="C37" s="184"/>
      <c r="D37" s="198" t="s">
        <v>31</v>
      </c>
      <c r="E37" s="199"/>
      <c r="F37" s="199"/>
      <c r="G37" s="200"/>
      <c r="H37" s="201">
        <f>SUM(H28:H36)</f>
        <v>0</v>
      </c>
    </row>
    <row r="38" spans="1:11" ht="13.5" thickBot="1">
      <c r="A38" s="189" t="s">
        <v>20</v>
      </c>
      <c r="B38" s="190"/>
      <c r="C38" s="190"/>
      <c r="D38" s="198" t="s">
        <v>32</v>
      </c>
      <c r="E38" s="192"/>
      <c r="F38" s="192"/>
      <c r="G38" s="204"/>
      <c r="H38" s="205"/>
    </row>
    <row r="39" spans="1:11">
      <c r="A39" s="72" t="s">
        <v>20</v>
      </c>
      <c r="B39" s="101" t="s">
        <v>10</v>
      </c>
      <c r="C39" s="101" t="s">
        <v>33</v>
      </c>
      <c r="D39" s="102" t="s">
        <v>34</v>
      </c>
      <c r="E39" s="202"/>
      <c r="F39" s="202"/>
      <c r="G39" s="203"/>
      <c r="H39" s="78"/>
    </row>
    <row r="40" spans="1:11" ht="165.75">
      <c r="A40" s="117" t="str">
        <f>IF(LEN(B40)=0,"",#REF!)</f>
        <v/>
      </c>
      <c r="B40" s="111"/>
      <c r="C40" s="113"/>
      <c r="D40" s="120" t="s">
        <v>66</v>
      </c>
      <c r="E40" s="87" t="s">
        <v>138</v>
      </c>
      <c r="F40" s="85">
        <v>210</v>
      </c>
      <c r="G40" s="121"/>
      <c r="H40" s="109">
        <f>G40*F40</f>
        <v>0</v>
      </c>
    </row>
    <row r="41" spans="1:11" ht="180.75" customHeight="1">
      <c r="A41" s="111" t="s">
        <v>20</v>
      </c>
      <c r="B41" s="76" t="s">
        <v>19</v>
      </c>
      <c r="C41" s="89"/>
      <c r="D41" s="104" t="s">
        <v>186</v>
      </c>
      <c r="E41" s="116"/>
      <c r="F41" s="73"/>
      <c r="G41" s="122"/>
      <c r="H41" s="123"/>
      <c r="K41" s="29"/>
    </row>
    <row r="42" spans="1:11">
      <c r="A42" s="111"/>
      <c r="B42" s="76"/>
      <c r="C42" s="89"/>
      <c r="D42" s="104" t="s">
        <v>185</v>
      </c>
      <c r="E42" s="87" t="s">
        <v>138</v>
      </c>
      <c r="F42" s="85">
        <v>7.5</v>
      </c>
      <c r="G42" s="121"/>
      <c r="H42" s="109">
        <f>G42*F42</f>
        <v>0</v>
      </c>
    </row>
    <row r="43" spans="1:11">
      <c r="A43" s="111"/>
      <c r="B43" s="76"/>
      <c r="C43" s="89"/>
      <c r="D43" s="104" t="s">
        <v>182</v>
      </c>
      <c r="E43" s="87" t="s">
        <v>35</v>
      </c>
      <c r="F43" s="85">
        <v>5</v>
      </c>
      <c r="G43" s="121"/>
      <c r="H43" s="109">
        <f>G43*F43</f>
        <v>0</v>
      </c>
    </row>
    <row r="44" spans="1:11" ht="25.5">
      <c r="A44" s="111" t="s">
        <v>20</v>
      </c>
      <c r="B44" s="76" t="s">
        <v>20</v>
      </c>
      <c r="C44" s="124" t="s">
        <v>36</v>
      </c>
      <c r="D44" s="210" t="s">
        <v>183</v>
      </c>
      <c r="E44" s="87"/>
      <c r="F44" s="87"/>
      <c r="G44" s="121"/>
      <c r="H44" s="109"/>
    </row>
    <row r="45" spans="1:11" ht="293.25">
      <c r="A45" s="111"/>
      <c r="B45" s="76"/>
      <c r="C45" s="76"/>
      <c r="D45" s="125" t="s">
        <v>184</v>
      </c>
      <c r="E45" s="87" t="s">
        <v>138</v>
      </c>
      <c r="F45" s="85">
        <v>21</v>
      </c>
      <c r="G45" s="121"/>
      <c r="H45" s="109">
        <f>G45*F45</f>
        <v>0</v>
      </c>
    </row>
    <row r="46" spans="1:11" ht="153" customHeight="1">
      <c r="A46" s="111" t="s">
        <v>20</v>
      </c>
      <c r="B46" s="76" t="s">
        <v>23</v>
      </c>
      <c r="C46" s="76"/>
      <c r="D46" s="125" t="s">
        <v>179</v>
      </c>
      <c r="E46" s="87"/>
      <c r="F46" s="85"/>
      <c r="G46" s="121"/>
      <c r="H46" s="109"/>
    </row>
    <row r="47" spans="1:11">
      <c r="A47" s="111"/>
      <c r="B47" s="76"/>
      <c r="C47" s="76"/>
      <c r="D47" s="126" t="s">
        <v>180</v>
      </c>
      <c r="E47" s="87" t="s">
        <v>138</v>
      </c>
      <c r="F47" s="85">
        <v>21</v>
      </c>
      <c r="G47" s="121"/>
      <c r="H47" s="109">
        <f>G47*F47</f>
        <v>0</v>
      </c>
    </row>
    <row r="48" spans="1:11" ht="13.5" thickBot="1">
      <c r="A48" s="194"/>
      <c r="B48" s="194"/>
      <c r="C48" s="146"/>
      <c r="D48" s="206" t="s">
        <v>181</v>
      </c>
      <c r="E48" s="148" t="s">
        <v>35</v>
      </c>
      <c r="F48" s="148">
        <v>5</v>
      </c>
      <c r="G48" s="97"/>
      <c r="H48" s="207">
        <f>G48*F48</f>
        <v>0</v>
      </c>
    </row>
    <row r="49" spans="1:8" ht="13.5" thickBot="1">
      <c r="A49" s="189"/>
      <c r="B49" s="197"/>
      <c r="C49" s="184"/>
      <c r="D49" s="208" t="s">
        <v>38</v>
      </c>
      <c r="E49" s="192"/>
      <c r="F49" s="192"/>
      <c r="G49" s="209"/>
      <c r="H49" s="201">
        <f>SUM(H40:H48)</f>
        <v>0</v>
      </c>
    </row>
    <row r="50" spans="1:8" ht="13.5" thickBot="1">
      <c r="A50" s="189" t="s">
        <v>23</v>
      </c>
      <c r="B50" s="190"/>
      <c r="C50" s="190"/>
      <c r="D50" s="198" t="s">
        <v>39</v>
      </c>
      <c r="E50" s="192"/>
      <c r="F50" s="192"/>
      <c r="G50" s="204"/>
      <c r="H50" s="205"/>
    </row>
    <row r="51" spans="1:8" ht="165.75">
      <c r="A51" s="72" t="s">
        <v>23</v>
      </c>
      <c r="B51" s="101" t="s">
        <v>10</v>
      </c>
      <c r="C51" s="101" t="s">
        <v>40</v>
      </c>
      <c r="D51" s="211" t="s">
        <v>171</v>
      </c>
      <c r="E51" s="202" t="s">
        <v>157</v>
      </c>
      <c r="F51" s="212">
        <v>160</v>
      </c>
      <c r="G51" s="203"/>
      <c r="H51" s="78">
        <f>G51*F51</f>
        <v>0</v>
      </c>
    </row>
    <row r="52" spans="1:8" ht="191.25">
      <c r="A52" s="111" t="s">
        <v>23</v>
      </c>
      <c r="B52" s="76" t="s">
        <v>19</v>
      </c>
      <c r="C52" s="76"/>
      <c r="D52" s="128" t="s">
        <v>170</v>
      </c>
      <c r="E52" s="87" t="s">
        <v>157</v>
      </c>
      <c r="F52" s="85">
        <v>70</v>
      </c>
      <c r="G52" s="121"/>
      <c r="H52" s="109">
        <f>G52*F52</f>
        <v>0</v>
      </c>
    </row>
    <row r="53" spans="1:8" ht="102">
      <c r="A53" s="111" t="s">
        <v>23</v>
      </c>
      <c r="B53" s="76" t="s">
        <v>20</v>
      </c>
      <c r="C53" s="76"/>
      <c r="D53" s="110" t="s">
        <v>172</v>
      </c>
      <c r="E53" s="87" t="s">
        <v>153</v>
      </c>
      <c r="F53" s="85">
        <v>630</v>
      </c>
      <c r="G53" s="121"/>
      <c r="H53" s="109">
        <f>G53*F53</f>
        <v>0</v>
      </c>
    </row>
    <row r="54" spans="1:8">
      <c r="A54" s="117" t="s">
        <v>23</v>
      </c>
      <c r="B54" s="76" t="s">
        <v>23</v>
      </c>
      <c r="C54" s="76"/>
      <c r="D54" s="115" t="s">
        <v>49</v>
      </c>
      <c r="E54" s="87"/>
      <c r="F54" s="87"/>
      <c r="G54" s="121"/>
      <c r="H54" s="109"/>
    </row>
    <row r="55" spans="1:8" ht="153" customHeight="1">
      <c r="A55" s="127"/>
      <c r="B55" s="127"/>
      <c r="C55" s="76"/>
      <c r="D55" s="120" t="s">
        <v>173</v>
      </c>
      <c r="E55" s="75"/>
      <c r="F55" s="87"/>
      <c r="G55" s="121"/>
      <c r="H55" s="109"/>
    </row>
    <row r="56" spans="1:8">
      <c r="A56" s="127"/>
      <c r="B56" s="127"/>
      <c r="C56" s="76"/>
      <c r="D56" s="120" t="s">
        <v>70</v>
      </c>
      <c r="E56" s="75" t="s">
        <v>138</v>
      </c>
      <c r="F56" s="85">
        <v>143</v>
      </c>
      <c r="G56" s="121"/>
      <c r="H56" s="109">
        <f>G56*F56</f>
        <v>0</v>
      </c>
    </row>
    <row r="57" spans="1:8">
      <c r="A57" s="127"/>
      <c r="B57" s="127"/>
      <c r="C57" s="76"/>
      <c r="D57" s="120" t="s">
        <v>67</v>
      </c>
      <c r="E57" s="75" t="s">
        <v>138</v>
      </c>
      <c r="F57" s="85">
        <v>105</v>
      </c>
      <c r="G57" s="121"/>
      <c r="H57" s="109">
        <f>G57*F57</f>
        <v>0</v>
      </c>
    </row>
    <row r="58" spans="1:8">
      <c r="A58" s="127"/>
      <c r="B58" s="127"/>
      <c r="C58" s="76"/>
      <c r="D58" s="120" t="s">
        <v>116</v>
      </c>
      <c r="E58" s="75" t="s">
        <v>138</v>
      </c>
      <c r="F58" s="85">
        <v>22</v>
      </c>
      <c r="G58" s="121"/>
      <c r="H58" s="109">
        <f>G58*F58</f>
        <v>0</v>
      </c>
    </row>
    <row r="59" spans="1:8" ht="102">
      <c r="A59" s="129" t="s">
        <v>23</v>
      </c>
      <c r="B59" s="129" t="s">
        <v>37</v>
      </c>
      <c r="C59" s="76"/>
      <c r="D59" s="90" t="s">
        <v>120</v>
      </c>
      <c r="E59" s="75" t="s">
        <v>138</v>
      </c>
      <c r="F59" s="85">
        <v>215</v>
      </c>
      <c r="G59" s="121"/>
      <c r="H59" s="109">
        <f>G59*F59</f>
        <v>0</v>
      </c>
    </row>
    <row r="60" spans="1:8" ht="102.75" thickBot="1">
      <c r="A60" s="213" t="s">
        <v>23</v>
      </c>
      <c r="B60" s="213" t="s">
        <v>41</v>
      </c>
      <c r="C60" s="91"/>
      <c r="D60" s="214" t="s">
        <v>175</v>
      </c>
      <c r="E60" s="95" t="s">
        <v>153</v>
      </c>
      <c r="F60" s="96">
        <v>630</v>
      </c>
      <c r="G60" s="97"/>
      <c r="H60" s="98">
        <f>G60*F60</f>
        <v>0</v>
      </c>
    </row>
    <row r="61" spans="1:8" ht="13.5" thickBot="1">
      <c r="A61" s="216" t="s">
        <v>23</v>
      </c>
      <c r="B61" s="197"/>
      <c r="C61" s="184"/>
      <c r="D61" s="208" t="s">
        <v>42</v>
      </c>
      <c r="E61" s="192"/>
      <c r="F61" s="192"/>
      <c r="G61" s="209"/>
      <c r="H61" s="201">
        <f>SUM(H51:H60)</f>
        <v>0</v>
      </c>
    </row>
    <row r="62" spans="1:8" ht="13.5" thickBot="1">
      <c r="A62" s="219" t="s">
        <v>37</v>
      </c>
      <c r="B62" s="220"/>
      <c r="C62" s="221"/>
      <c r="D62" s="222" t="s">
        <v>43</v>
      </c>
      <c r="E62" s="192"/>
      <c r="F62" s="192"/>
      <c r="G62" s="204"/>
      <c r="H62" s="205"/>
    </row>
    <row r="63" spans="1:8">
      <c r="A63" s="215" t="s">
        <v>37</v>
      </c>
      <c r="B63" s="217" t="s">
        <v>10</v>
      </c>
      <c r="C63" s="217"/>
      <c r="D63" s="218" t="s">
        <v>44</v>
      </c>
      <c r="E63" s="108"/>
      <c r="F63" s="202"/>
      <c r="G63" s="203"/>
      <c r="H63" s="78"/>
    </row>
    <row r="64" spans="1:8" ht="131.25" customHeight="1">
      <c r="A64" s="132"/>
      <c r="B64" s="132"/>
      <c r="C64" s="134"/>
      <c r="D64" s="133" t="s">
        <v>69</v>
      </c>
      <c r="E64" s="87"/>
      <c r="F64" s="87"/>
      <c r="G64" s="121"/>
      <c r="H64" s="109"/>
    </row>
    <row r="65" spans="1:8" ht="25.5">
      <c r="A65" s="132"/>
      <c r="B65" s="132"/>
      <c r="C65" s="134"/>
      <c r="D65" s="135" t="s">
        <v>177</v>
      </c>
      <c r="E65" s="87" t="s">
        <v>35</v>
      </c>
      <c r="F65" s="87">
        <v>1</v>
      </c>
      <c r="G65" s="121"/>
      <c r="H65" s="109">
        <f>G65*F65</f>
        <v>0</v>
      </c>
    </row>
    <row r="66" spans="1:8">
      <c r="A66" s="132"/>
      <c r="B66" s="132"/>
      <c r="C66" s="134"/>
      <c r="D66" s="135" t="s">
        <v>187</v>
      </c>
      <c r="E66" s="87" t="s">
        <v>153</v>
      </c>
      <c r="F66" s="87">
        <v>10</v>
      </c>
      <c r="G66" s="121"/>
      <c r="H66" s="109">
        <f>G66*F66</f>
        <v>0</v>
      </c>
    </row>
    <row r="67" spans="1:8">
      <c r="A67" s="132"/>
      <c r="B67" s="132"/>
      <c r="C67" s="134"/>
      <c r="D67" s="135" t="s">
        <v>188</v>
      </c>
      <c r="E67" s="87" t="s">
        <v>138</v>
      </c>
      <c r="F67" s="87">
        <v>3</v>
      </c>
      <c r="G67" s="121"/>
      <c r="H67" s="109">
        <f>G67*F67</f>
        <v>0</v>
      </c>
    </row>
    <row r="68" spans="1:8">
      <c r="A68" s="130" t="s">
        <v>37</v>
      </c>
      <c r="B68" s="132" t="s">
        <v>19</v>
      </c>
      <c r="C68" s="132"/>
      <c r="D68" s="131" t="s">
        <v>51</v>
      </c>
      <c r="E68" s="75"/>
      <c r="F68" s="87"/>
      <c r="G68" s="121"/>
      <c r="H68" s="109"/>
    </row>
    <row r="69" spans="1:8" ht="66.75" customHeight="1">
      <c r="A69" s="132"/>
      <c r="B69" s="132"/>
      <c r="C69" s="134"/>
      <c r="D69" s="133" t="s">
        <v>56</v>
      </c>
      <c r="E69" s="87"/>
      <c r="F69" s="87"/>
      <c r="G69" s="121"/>
      <c r="H69" s="109"/>
    </row>
    <row r="70" spans="1:8">
      <c r="A70" s="130"/>
      <c r="B70" s="132"/>
      <c r="C70" s="134"/>
      <c r="D70" s="133" t="s">
        <v>57</v>
      </c>
      <c r="E70" s="87" t="s">
        <v>35</v>
      </c>
      <c r="F70" s="85">
        <v>2</v>
      </c>
      <c r="G70" s="121"/>
      <c r="H70" s="109">
        <f>G70*F70</f>
        <v>0</v>
      </c>
    </row>
    <row r="71" spans="1:8" ht="82.5" customHeight="1" thickBot="1">
      <c r="A71" s="223" t="s">
        <v>37</v>
      </c>
      <c r="B71" s="224" t="s">
        <v>20</v>
      </c>
      <c r="C71" s="225"/>
      <c r="D71" s="226" t="s">
        <v>176</v>
      </c>
      <c r="E71" s="95" t="s">
        <v>153</v>
      </c>
      <c r="F71" s="96">
        <v>1.5</v>
      </c>
      <c r="G71" s="97"/>
      <c r="H71" s="98">
        <f>G71*F71</f>
        <v>0</v>
      </c>
    </row>
    <row r="72" spans="1:8" ht="13.5" thickBot="1">
      <c r="A72" s="219" t="s">
        <v>37</v>
      </c>
      <c r="B72" s="227"/>
      <c r="C72" s="228"/>
      <c r="D72" s="229" t="str">
        <f>"UKUPNO - "&amp;D62</f>
        <v>UKUPNO - PROMETNA SIGNALIZACIJA</v>
      </c>
      <c r="E72" s="192"/>
      <c r="F72" s="192"/>
      <c r="G72" s="209"/>
      <c r="H72" s="201">
        <f>SUM(H65:H71)</f>
        <v>0</v>
      </c>
    </row>
    <row r="73" spans="1:8" ht="13.5" thickBot="1">
      <c r="A73" s="182" t="s">
        <v>41</v>
      </c>
      <c r="B73" s="183"/>
      <c r="C73" s="190"/>
      <c r="D73" s="198" t="s">
        <v>55</v>
      </c>
      <c r="E73" s="192"/>
      <c r="F73" s="192"/>
      <c r="G73" s="204"/>
      <c r="H73" s="205"/>
    </row>
    <row r="74" spans="1:8" ht="156.75" customHeight="1">
      <c r="A74" s="101" t="s">
        <v>41</v>
      </c>
      <c r="B74" s="217" t="s">
        <v>10</v>
      </c>
      <c r="C74" s="230"/>
      <c r="D74" s="231" t="s">
        <v>117</v>
      </c>
      <c r="E74" s="202" t="s">
        <v>138</v>
      </c>
      <c r="F74" s="212">
        <v>10</v>
      </c>
      <c r="G74" s="203"/>
      <c r="H74" s="78">
        <f>G74*F74</f>
        <v>0</v>
      </c>
    </row>
    <row r="75" spans="1:8" ht="281.25" customHeight="1">
      <c r="A75" s="76" t="s">
        <v>41</v>
      </c>
      <c r="B75" s="76" t="s">
        <v>19</v>
      </c>
      <c r="C75" s="113"/>
      <c r="D75" s="136" t="s">
        <v>178</v>
      </c>
      <c r="E75" s="87" t="s">
        <v>35</v>
      </c>
      <c r="F75" s="85">
        <v>2</v>
      </c>
      <c r="G75" s="121"/>
      <c r="H75" s="109">
        <f>G75*F75</f>
        <v>0</v>
      </c>
    </row>
    <row r="76" spans="1:8" ht="140.25">
      <c r="A76" s="76" t="s">
        <v>41</v>
      </c>
      <c r="B76" s="76" t="s">
        <v>20</v>
      </c>
      <c r="C76" s="113"/>
      <c r="D76" s="137" t="s">
        <v>190</v>
      </c>
      <c r="E76" s="87"/>
      <c r="F76" s="85"/>
      <c r="G76" s="121"/>
      <c r="H76" s="109"/>
    </row>
    <row r="77" spans="1:8">
      <c r="A77" s="76"/>
      <c r="B77" s="76"/>
      <c r="C77" s="113"/>
      <c r="D77" s="137" t="s">
        <v>189</v>
      </c>
      <c r="E77" s="87" t="s">
        <v>138</v>
      </c>
      <c r="F77" s="85">
        <v>70</v>
      </c>
      <c r="G77" s="121"/>
      <c r="H77" s="109">
        <f>G77*F77</f>
        <v>0</v>
      </c>
    </row>
    <row r="78" spans="1:8">
      <c r="A78" s="76"/>
      <c r="B78" s="76"/>
      <c r="C78" s="113"/>
      <c r="D78" s="137" t="s">
        <v>163</v>
      </c>
      <c r="E78" s="87" t="s">
        <v>157</v>
      </c>
      <c r="F78" s="85">
        <v>45</v>
      </c>
      <c r="G78" s="121"/>
      <c r="H78" s="109">
        <f>G78*F78</f>
        <v>0</v>
      </c>
    </row>
    <row r="79" spans="1:8">
      <c r="A79" s="76"/>
      <c r="B79" s="76"/>
      <c r="C79" s="113"/>
      <c r="D79" s="137" t="s">
        <v>161</v>
      </c>
      <c r="E79" s="87" t="s">
        <v>162</v>
      </c>
      <c r="F79" s="85">
        <f>F78*120</f>
        <v>5400</v>
      </c>
      <c r="G79" s="121"/>
      <c r="H79" s="109">
        <f>G79*F79</f>
        <v>0</v>
      </c>
    </row>
    <row r="80" spans="1:8" ht="13.5" thickBot="1">
      <c r="A80" s="236"/>
      <c r="B80" s="237"/>
      <c r="C80" s="238"/>
      <c r="D80" s="239" t="s">
        <v>198</v>
      </c>
      <c r="E80" s="240" t="s">
        <v>153</v>
      </c>
      <c r="F80" s="241">
        <v>210</v>
      </c>
      <c r="G80" s="242"/>
      <c r="H80" s="243">
        <f>G80*F80</f>
        <v>0</v>
      </c>
    </row>
    <row r="81" spans="1:8" ht="13.5" thickBot="1">
      <c r="A81" s="182" t="s">
        <v>41</v>
      </c>
      <c r="B81" s="234"/>
      <c r="C81" s="184"/>
      <c r="D81" s="235" t="s">
        <v>58</v>
      </c>
      <c r="E81" s="192"/>
      <c r="F81" s="192"/>
      <c r="G81" s="209"/>
      <c r="H81" s="201">
        <f>SUM(H74:H80)</f>
        <v>0</v>
      </c>
    </row>
    <row r="82" spans="1:8">
      <c r="A82" s="101" t="s">
        <v>113</v>
      </c>
      <c r="B82" s="101"/>
      <c r="C82" s="232"/>
      <c r="D82" s="233" t="s">
        <v>123</v>
      </c>
      <c r="E82" s="108"/>
      <c r="F82" s="108"/>
      <c r="G82" s="203"/>
      <c r="H82" s="78"/>
    </row>
    <row r="83" spans="1:8" ht="76.5">
      <c r="A83" s="76" t="s">
        <v>113</v>
      </c>
      <c r="B83" s="76" t="s">
        <v>10</v>
      </c>
      <c r="C83" s="103"/>
      <c r="D83" s="120" t="s">
        <v>124</v>
      </c>
      <c r="E83" s="75"/>
      <c r="F83" s="75"/>
      <c r="G83" s="121"/>
      <c r="H83" s="109"/>
    </row>
    <row r="84" spans="1:8">
      <c r="A84" s="76"/>
      <c r="B84" s="76"/>
      <c r="C84" s="103"/>
      <c r="D84" s="120" t="s">
        <v>125</v>
      </c>
      <c r="E84" s="75" t="s">
        <v>138</v>
      </c>
      <c r="F84" s="75">
        <v>56</v>
      </c>
      <c r="G84" s="121"/>
      <c r="H84" s="109">
        <f>G84*F84</f>
        <v>0</v>
      </c>
    </row>
    <row r="85" spans="1:8" ht="172.5" customHeight="1">
      <c r="A85" s="76" t="s">
        <v>113</v>
      </c>
      <c r="B85" s="76" t="s">
        <v>19</v>
      </c>
      <c r="C85" s="103"/>
      <c r="D85" s="138" t="s">
        <v>126</v>
      </c>
      <c r="E85" s="87" t="s">
        <v>157</v>
      </c>
      <c r="F85" s="75">
        <v>100</v>
      </c>
      <c r="G85" s="121"/>
      <c r="H85" s="109">
        <f>G85*F85</f>
        <v>0</v>
      </c>
    </row>
    <row r="86" spans="1:8" ht="76.5">
      <c r="A86" s="76" t="s">
        <v>113</v>
      </c>
      <c r="B86" s="76" t="s">
        <v>20</v>
      </c>
      <c r="C86" s="103"/>
      <c r="D86" s="120" t="s">
        <v>127</v>
      </c>
      <c r="E86" s="87" t="s">
        <v>153</v>
      </c>
      <c r="F86" s="75">
        <v>80</v>
      </c>
      <c r="G86" s="121"/>
      <c r="H86" s="109">
        <f>G86*F86</f>
        <v>0</v>
      </c>
    </row>
    <row r="87" spans="1:8" ht="76.5">
      <c r="A87" s="76" t="s">
        <v>113</v>
      </c>
      <c r="B87" s="76" t="s">
        <v>23</v>
      </c>
      <c r="C87" s="103"/>
      <c r="D87" s="139" t="s">
        <v>128</v>
      </c>
      <c r="E87" s="87" t="s">
        <v>157</v>
      </c>
      <c r="F87" s="75">
        <v>8</v>
      </c>
      <c r="G87" s="121"/>
      <c r="H87" s="109">
        <f>G87*F87</f>
        <v>0</v>
      </c>
    </row>
    <row r="88" spans="1:8" ht="216.75">
      <c r="A88" s="76" t="s">
        <v>113</v>
      </c>
      <c r="B88" s="76" t="s">
        <v>37</v>
      </c>
      <c r="C88" s="103"/>
      <c r="D88" s="139" t="s">
        <v>142</v>
      </c>
      <c r="E88" s="75"/>
      <c r="F88" s="75"/>
      <c r="G88" s="121"/>
      <c r="H88" s="109"/>
    </row>
    <row r="89" spans="1:8">
      <c r="A89" s="76"/>
      <c r="B89" s="76"/>
      <c r="C89" s="103"/>
      <c r="D89" s="120" t="s">
        <v>129</v>
      </c>
      <c r="E89" s="87" t="s">
        <v>157</v>
      </c>
      <c r="F89" s="75">
        <v>40</v>
      </c>
      <c r="G89" s="121"/>
      <c r="H89" s="109">
        <f t="shared" ref="H89:H95" si="0">G89*F89</f>
        <v>0</v>
      </c>
    </row>
    <row r="90" spans="1:8">
      <c r="A90" s="76"/>
      <c r="B90" s="76"/>
      <c r="C90" s="103"/>
      <c r="D90" s="120" t="s">
        <v>130</v>
      </c>
      <c r="E90" s="87" t="s">
        <v>157</v>
      </c>
      <c r="F90" s="75">
        <v>45</v>
      </c>
      <c r="G90" s="121"/>
      <c r="H90" s="109">
        <f t="shared" si="0"/>
        <v>0</v>
      </c>
    </row>
    <row r="91" spans="1:8" ht="102">
      <c r="A91" s="76" t="s">
        <v>113</v>
      </c>
      <c r="B91" s="76" t="s">
        <v>41</v>
      </c>
      <c r="C91" s="103"/>
      <c r="D91" s="138" t="s">
        <v>131</v>
      </c>
      <c r="E91" s="87" t="s">
        <v>157</v>
      </c>
      <c r="F91" s="75">
        <v>110</v>
      </c>
      <c r="G91" s="121"/>
      <c r="H91" s="109">
        <f t="shared" si="0"/>
        <v>0</v>
      </c>
    </row>
    <row r="92" spans="1:8" ht="300" customHeight="1">
      <c r="A92" s="76" t="s">
        <v>113</v>
      </c>
      <c r="B92" s="76" t="s">
        <v>113</v>
      </c>
      <c r="C92" s="103"/>
      <c r="D92" s="138" t="s">
        <v>141</v>
      </c>
      <c r="E92" s="87" t="s">
        <v>153</v>
      </c>
      <c r="F92" s="75">
        <v>210</v>
      </c>
      <c r="G92" s="121"/>
      <c r="H92" s="109">
        <f t="shared" si="0"/>
        <v>0</v>
      </c>
    </row>
    <row r="93" spans="1:8" ht="58.5" customHeight="1">
      <c r="A93" s="76" t="s">
        <v>113</v>
      </c>
      <c r="B93" s="76" t="s">
        <v>119</v>
      </c>
      <c r="C93" s="103"/>
      <c r="D93" s="138" t="s">
        <v>132</v>
      </c>
      <c r="E93" s="75" t="s">
        <v>138</v>
      </c>
      <c r="F93" s="75">
        <v>120</v>
      </c>
      <c r="G93" s="121"/>
      <c r="H93" s="109">
        <f t="shared" si="0"/>
        <v>0</v>
      </c>
    </row>
    <row r="94" spans="1:8" ht="89.25">
      <c r="A94" s="76" t="s">
        <v>113</v>
      </c>
      <c r="B94" s="76" t="s">
        <v>144</v>
      </c>
      <c r="C94" s="103"/>
      <c r="D94" s="140" t="s">
        <v>133</v>
      </c>
      <c r="E94" s="75" t="s">
        <v>35</v>
      </c>
      <c r="F94" s="75">
        <v>4</v>
      </c>
      <c r="G94" s="121"/>
      <c r="H94" s="109">
        <f t="shared" si="0"/>
        <v>0</v>
      </c>
    </row>
    <row r="95" spans="1:8" ht="76.5">
      <c r="A95" s="76" t="s">
        <v>113</v>
      </c>
      <c r="B95" s="76" t="s">
        <v>145</v>
      </c>
      <c r="C95" s="103"/>
      <c r="D95" s="141" t="s">
        <v>159</v>
      </c>
      <c r="E95" s="87" t="s">
        <v>157</v>
      </c>
      <c r="F95" s="75">
        <v>0.3</v>
      </c>
      <c r="G95" s="121"/>
      <c r="H95" s="109">
        <f t="shared" si="0"/>
        <v>0</v>
      </c>
    </row>
    <row r="96" spans="1:8" ht="127.5">
      <c r="A96" s="76" t="s">
        <v>113</v>
      </c>
      <c r="B96" s="76" t="s">
        <v>146</v>
      </c>
      <c r="C96" s="103"/>
      <c r="D96" s="142" t="s">
        <v>160</v>
      </c>
      <c r="E96" s="143"/>
      <c r="F96" s="75"/>
      <c r="G96" s="121"/>
      <c r="H96" s="109"/>
    </row>
    <row r="97" spans="1:8">
      <c r="A97" s="76"/>
      <c r="B97" s="76"/>
      <c r="C97" s="103"/>
      <c r="D97" s="144" t="s">
        <v>161</v>
      </c>
      <c r="E97" s="145" t="s">
        <v>162</v>
      </c>
      <c r="F97" s="75">
        <f>F98*60</f>
        <v>18</v>
      </c>
      <c r="G97" s="121"/>
      <c r="H97" s="109">
        <f>G97*F97</f>
        <v>0</v>
      </c>
    </row>
    <row r="98" spans="1:8">
      <c r="A98" s="76"/>
      <c r="B98" s="76"/>
      <c r="C98" s="103"/>
      <c r="D98" s="144" t="s">
        <v>163</v>
      </c>
      <c r="E98" s="145" t="s">
        <v>26</v>
      </c>
      <c r="F98" s="75">
        <v>0.3</v>
      </c>
      <c r="G98" s="121"/>
      <c r="H98" s="109">
        <f>G98*F98</f>
        <v>0</v>
      </c>
    </row>
    <row r="99" spans="1:8" ht="382.5">
      <c r="A99" s="76" t="s">
        <v>113</v>
      </c>
      <c r="B99" s="76" t="s">
        <v>196</v>
      </c>
      <c r="C99" s="103"/>
      <c r="D99" s="142" t="s">
        <v>164</v>
      </c>
      <c r="E99" s="75" t="s">
        <v>35</v>
      </c>
      <c r="F99" s="75">
        <v>4</v>
      </c>
      <c r="G99" s="121"/>
      <c r="H99" s="109">
        <f>G99*F99</f>
        <v>0</v>
      </c>
    </row>
    <row r="100" spans="1:8" ht="63.75">
      <c r="A100" s="76" t="s">
        <v>113</v>
      </c>
      <c r="B100" s="76" t="s">
        <v>197</v>
      </c>
      <c r="C100" s="103"/>
      <c r="D100" s="140" t="s">
        <v>165</v>
      </c>
      <c r="E100" s="75"/>
      <c r="F100" s="75"/>
      <c r="G100" s="121"/>
      <c r="H100" s="109"/>
    </row>
    <row r="101" spans="1:8">
      <c r="A101" s="76"/>
      <c r="B101" s="76"/>
      <c r="C101" s="103"/>
      <c r="D101" s="140" t="s">
        <v>166</v>
      </c>
      <c r="E101" s="75" t="s">
        <v>35</v>
      </c>
      <c r="F101" s="75">
        <v>2</v>
      </c>
      <c r="G101" s="121"/>
      <c r="H101" s="109">
        <f t="shared" ref="H101:H107" si="1">G101*F101</f>
        <v>0</v>
      </c>
    </row>
    <row r="102" spans="1:8" ht="306">
      <c r="A102" s="76" t="s">
        <v>113</v>
      </c>
      <c r="B102" s="76" t="s">
        <v>147</v>
      </c>
      <c r="C102" s="103"/>
      <c r="D102" s="136" t="s">
        <v>167</v>
      </c>
      <c r="E102" s="75" t="s">
        <v>138</v>
      </c>
      <c r="F102" s="75">
        <v>56</v>
      </c>
      <c r="G102" s="121"/>
      <c r="H102" s="109">
        <f t="shared" si="1"/>
        <v>0</v>
      </c>
    </row>
    <row r="103" spans="1:8" ht="76.5">
      <c r="A103" s="76" t="s">
        <v>113</v>
      </c>
      <c r="B103" s="76" t="s">
        <v>148</v>
      </c>
      <c r="C103" s="103"/>
      <c r="D103" s="138" t="s">
        <v>134</v>
      </c>
      <c r="E103" s="75" t="s">
        <v>138</v>
      </c>
      <c r="F103" s="75">
        <v>56</v>
      </c>
      <c r="G103" s="121"/>
      <c r="H103" s="109">
        <f t="shared" si="1"/>
        <v>0</v>
      </c>
    </row>
    <row r="104" spans="1:8" ht="89.25">
      <c r="A104" s="76" t="s">
        <v>113</v>
      </c>
      <c r="B104" s="76" t="s">
        <v>149</v>
      </c>
      <c r="C104" s="103"/>
      <c r="D104" s="120" t="s">
        <v>135</v>
      </c>
      <c r="E104" s="75" t="s">
        <v>138</v>
      </c>
      <c r="F104" s="75">
        <v>56</v>
      </c>
      <c r="G104" s="121"/>
      <c r="H104" s="109">
        <f t="shared" si="1"/>
        <v>0</v>
      </c>
    </row>
    <row r="105" spans="1:8" ht="69" customHeight="1">
      <c r="A105" s="76" t="s">
        <v>113</v>
      </c>
      <c r="B105" s="76" t="s">
        <v>150</v>
      </c>
      <c r="C105" s="103"/>
      <c r="D105" s="139" t="s">
        <v>136</v>
      </c>
      <c r="E105" s="75" t="s">
        <v>140</v>
      </c>
      <c r="F105" s="75">
        <v>6</v>
      </c>
      <c r="G105" s="121"/>
      <c r="H105" s="109">
        <f t="shared" si="1"/>
        <v>0</v>
      </c>
    </row>
    <row r="106" spans="1:8" ht="89.25">
      <c r="A106" s="76" t="s">
        <v>113</v>
      </c>
      <c r="B106" s="76" t="s">
        <v>151</v>
      </c>
      <c r="C106" s="103"/>
      <c r="D106" s="138" t="s">
        <v>137</v>
      </c>
      <c r="E106" s="75" t="s">
        <v>138</v>
      </c>
      <c r="F106" s="75">
        <v>56</v>
      </c>
      <c r="G106" s="121"/>
      <c r="H106" s="109">
        <f t="shared" si="1"/>
        <v>0</v>
      </c>
    </row>
    <row r="107" spans="1:8" ht="64.5" thickBot="1">
      <c r="A107" s="91" t="s">
        <v>113</v>
      </c>
      <c r="B107" s="91" t="s">
        <v>152</v>
      </c>
      <c r="C107" s="146"/>
      <c r="D107" s="147" t="s">
        <v>168</v>
      </c>
      <c r="E107" s="95" t="s">
        <v>153</v>
      </c>
      <c r="F107" s="148">
        <v>220</v>
      </c>
      <c r="G107" s="97"/>
      <c r="H107" s="98">
        <f t="shared" si="1"/>
        <v>0</v>
      </c>
    </row>
    <row r="108" spans="1:8" ht="13.5" thickBot="1">
      <c r="A108" s="99"/>
      <c r="B108" s="149"/>
      <c r="C108" s="100"/>
      <c r="D108" s="150" t="s">
        <v>143</v>
      </c>
      <c r="E108" s="77"/>
      <c r="F108" s="77"/>
      <c r="G108" s="105"/>
      <c r="H108" s="151">
        <f>SUM(H83:H107)</f>
        <v>0</v>
      </c>
    </row>
    <row r="109" spans="1:8">
      <c r="A109" s="152"/>
      <c r="B109" s="153"/>
      <c r="C109" s="154"/>
      <c r="D109" s="155" t="s">
        <v>78</v>
      </c>
      <c r="E109" s="156"/>
      <c r="F109" s="156"/>
      <c r="G109" s="157"/>
      <c r="H109" s="158"/>
    </row>
    <row r="110" spans="1:8">
      <c r="A110" s="159"/>
      <c r="B110" s="259" t="s">
        <v>45</v>
      </c>
      <c r="C110" s="259"/>
      <c r="D110" s="259"/>
      <c r="E110" s="30"/>
      <c r="F110" s="30"/>
      <c r="G110" s="14"/>
      <c r="H110" s="168" t="s">
        <v>46</v>
      </c>
    </row>
    <row r="111" spans="1:8">
      <c r="A111" s="160"/>
      <c r="B111" s="32" t="s">
        <v>10</v>
      </c>
      <c r="C111" s="259" t="s">
        <v>11</v>
      </c>
      <c r="D111" s="259"/>
      <c r="E111" s="33"/>
      <c r="F111" s="260"/>
      <c r="G111" s="260"/>
      <c r="H111" s="161">
        <f>H25</f>
        <v>0</v>
      </c>
    </row>
    <row r="112" spans="1:8">
      <c r="A112" s="160"/>
      <c r="B112" s="32" t="s">
        <v>19</v>
      </c>
      <c r="C112" s="259" t="s">
        <v>25</v>
      </c>
      <c r="D112" s="259"/>
      <c r="E112" s="33"/>
      <c r="F112" s="260"/>
      <c r="G112" s="260"/>
      <c r="H112" s="161">
        <f>H37</f>
        <v>0</v>
      </c>
    </row>
    <row r="113" spans="1:8">
      <c r="A113" s="160"/>
      <c r="B113" s="32" t="s">
        <v>20</v>
      </c>
      <c r="C113" s="259" t="s">
        <v>32</v>
      </c>
      <c r="D113" s="259"/>
      <c r="E113" s="33"/>
      <c r="F113" s="260"/>
      <c r="G113" s="260"/>
      <c r="H113" s="161">
        <f>H49</f>
        <v>0</v>
      </c>
    </row>
    <row r="114" spans="1:8">
      <c r="A114" s="160"/>
      <c r="B114" s="32" t="s">
        <v>23</v>
      </c>
      <c r="C114" s="259" t="s">
        <v>39</v>
      </c>
      <c r="D114" s="259"/>
      <c r="E114" s="33"/>
      <c r="F114" s="260"/>
      <c r="G114" s="260"/>
      <c r="H114" s="161">
        <f>H61</f>
        <v>0</v>
      </c>
    </row>
    <row r="115" spans="1:8">
      <c r="A115" s="162"/>
      <c r="B115" s="32" t="s">
        <v>37</v>
      </c>
      <c r="C115" s="259" t="s">
        <v>43</v>
      </c>
      <c r="D115" s="259"/>
      <c r="E115" s="33"/>
      <c r="F115" s="260"/>
      <c r="G115" s="260"/>
      <c r="H115" s="161">
        <f>H72</f>
        <v>0</v>
      </c>
    </row>
    <row r="116" spans="1:8">
      <c r="A116" s="163"/>
      <c r="B116" s="32" t="s">
        <v>41</v>
      </c>
      <c r="C116" s="259" t="s">
        <v>55</v>
      </c>
      <c r="D116" s="259"/>
      <c r="E116" s="33"/>
      <c r="F116" s="260"/>
      <c r="G116" s="260"/>
      <c r="H116" s="161">
        <f>H81</f>
        <v>0</v>
      </c>
    </row>
    <row r="117" spans="1:8">
      <c r="A117" s="160"/>
      <c r="B117" s="32" t="s">
        <v>113</v>
      </c>
      <c r="C117" s="263" t="s">
        <v>123</v>
      </c>
      <c r="D117" s="263"/>
      <c r="E117" s="33"/>
      <c r="F117" s="69"/>
      <c r="G117" s="69"/>
      <c r="H117" s="161">
        <f>H108</f>
        <v>0</v>
      </c>
    </row>
    <row r="118" spans="1:8">
      <c r="A118" s="159"/>
      <c r="B118" s="261" t="s">
        <v>47</v>
      </c>
      <c r="C118" s="261"/>
      <c r="D118" s="261"/>
      <c r="E118" s="70"/>
      <c r="F118" s="262"/>
      <c r="G118" s="262"/>
      <c r="H118" s="164">
        <f>SUM(H111:H117)</f>
        <v>0</v>
      </c>
    </row>
    <row r="119" spans="1:8">
      <c r="A119" s="159"/>
      <c r="B119" s="261" t="s">
        <v>74</v>
      </c>
      <c r="C119" s="261"/>
      <c r="D119" s="261"/>
      <c r="E119" s="70"/>
      <c r="F119" s="262"/>
      <c r="G119" s="262"/>
      <c r="H119" s="164">
        <f>H118*0.25</f>
        <v>0</v>
      </c>
    </row>
    <row r="120" spans="1:8" ht="13.5" thickBot="1">
      <c r="A120" s="165"/>
      <c r="B120" s="256" t="s">
        <v>75</v>
      </c>
      <c r="C120" s="256"/>
      <c r="D120" s="256"/>
      <c r="E120" s="166"/>
      <c r="F120" s="257"/>
      <c r="G120" s="257"/>
      <c r="H120" s="167">
        <f>SUM(H118:H119)</f>
        <v>0</v>
      </c>
    </row>
    <row r="121" spans="1:8">
      <c r="A121" s="20"/>
      <c r="B121" s="21"/>
      <c r="C121" s="22"/>
      <c r="D121" s="23"/>
      <c r="E121" s="24"/>
      <c r="F121" s="25"/>
      <c r="G121" s="26"/>
      <c r="H121" s="27"/>
    </row>
    <row r="122" spans="1:8">
      <c r="A122" s="20"/>
      <c r="B122" s="21"/>
      <c r="C122" s="22"/>
      <c r="D122" s="23"/>
      <c r="E122" s="24"/>
      <c r="F122" s="25"/>
      <c r="G122" s="26"/>
      <c r="H122" s="27"/>
    </row>
    <row r="123" spans="1:8">
      <c r="A123" s="20"/>
      <c r="B123" s="21"/>
      <c r="C123" s="22"/>
      <c r="D123" s="23"/>
      <c r="E123" s="24"/>
      <c r="F123" s="25"/>
      <c r="G123" s="26"/>
      <c r="H123" s="27"/>
    </row>
    <row r="124" spans="1:8">
      <c r="A124" s="20"/>
      <c r="B124" s="21"/>
      <c r="C124" s="39" t="s">
        <v>174</v>
      </c>
      <c r="D124" s="13"/>
      <c r="E124" s="40"/>
      <c r="F124" s="66"/>
      <c r="G124" s="26"/>
      <c r="H124" s="27"/>
    </row>
    <row r="125" spans="1:8">
      <c r="A125" s="20"/>
      <c r="B125" s="21"/>
      <c r="C125" s="18"/>
      <c r="D125" s="16"/>
      <c r="E125" s="40"/>
      <c r="F125" s="25"/>
      <c r="G125" s="26"/>
      <c r="H125" s="27"/>
    </row>
    <row r="126" spans="1:8">
      <c r="A126" s="20"/>
      <c r="B126" s="21"/>
      <c r="C126" s="22"/>
      <c r="D126" s="23"/>
      <c r="E126" s="24"/>
      <c r="F126" s="25"/>
      <c r="G126" s="26"/>
      <c r="H126" s="27"/>
    </row>
    <row r="127" spans="1:8">
      <c r="A127" s="20"/>
      <c r="B127" s="28"/>
      <c r="C127" s="22"/>
      <c r="D127" s="28"/>
      <c r="E127" s="24"/>
      <c r="F127" s="258" t="str">
        <f>'[1]TROŠKOVNIK KRAJOBRAZ'!$E$219</f>
        <v>(potpis ovlaštene osobe)</v>
      </c>
      <c r="G127" s="258"/>
      <c r="H127" s="258"/>
    </row>
    <row r="128" spans="1:8">
      <c r="A128" s="20"/>
      <c r="B128" s="21"/>
      <c r="C128" s="22"/>
      <c r="D128" s="23"/>
      <c r="E128" s="24"/>
      <c r="F128" s="258"/>
      <c r="G128" s="258"/>
      <c r="H128" s="258"/>
    </row>
    <row r="129" spans="1:8">
      <c r="A129" s="20"/>
      <c r="B129" s="21"/>
      <c r="C129" s="22"/>
      <c r="D129" s="28"/>
      <c r="E129" s="24"/>
      <c r="F129" s="258"/>
      <c r="G129" s="258"/>
      <c r="H129" s="258"/>
    </row>
    <row r="130" spans="1:8">
      <c r="F130" s="8"/>
    </row>
    <row r="131" spans="1:8">
      <c r="F131" s="8"/>
    </row>
    <row r="132" spans="1:8">
      <c r="F132" s="8"/>
    </row>
    <row r="133" spans="1:8">
      <c r="F133" s="8"/>
    </row>
    <row r="134" spans="1:8">
      <c r="F134" s="8"/>
    </row>
    <row r="135" spans="1:8">
      <c r="F135" s="8"/>
    </row>
  </sheetData>
  <mergeCells count="33">
    <mergeCell ref="D10:H10"/>
    <mergeCell ref="A4:B4"/>
    <mergeCell ref="A1:B1"/>
    <mergeCell ref="A2:B2"/>
    <mergeCell ref="A3:B3"/>
    <mergeCell ref="A5:B5"/>
    <mergeCell ref="D8:H8"/>
    <mergeCell ref="D9:H9"/>
    <mergeCell ref="C1:F1"/>
    <mergeCell ref="C2:F2"/>
    <mergeCell ref="C3:F3"/>
    <mergeCell ref="A7:C7"/>
    <mergeCell ref="B110:D110"/>
    <mergeCell ref="C111:D111"/>
    <mergeCell ref="F111:G111"/>
    <mergeCell ref="C112:D112"/>
    <mergeCell ref="F112:G112"/>
    <mergeCell ref="C113:D113"/>
    <mergeCell ref="F113:G113"/>
    <mergeCell ref="C114:D114"/>
    <mergeCell ref="F114:G114"/>
    <mergeCell ref="C115:D115"/>
    <mergeCell ref="F115:G115"/>
    <mergeCell ref="B120:D120"/>
    <mergeCell ref="F120:G120"/>
    <mergeCell ref="F127:H129"/>
    <mergeCell ref="C116:D116"/>
    <mergeCell ref="F116:G116"/>
    <mergeCell ref="B118:D118"/>
    <mergeCell ref="F118:G118"/>
    <mergeCell ref="B119:D119"/>
    <mergeCell ref="F119:G119"/>
    <mergeCell ref="C117:D117"/>
  </mergeCells>
  <pageMargins left="0.70866141732283472" right="0.70866141732283472" top="0.31496062992125984" bottom="0.74803149606299213" header="0.31496062992125984" footer="0.31496062992125984"/>
  <pageSetup paperSize="9" scale="79" firstPageNumber="2" fitToHeight="4" orientation="portrait" useFirstPageNumber="1" r:id="rId1"/>
  <rowBreaks count="13" manualBreakCount="13">
    <brk id="16" max="7" man="1"/>
    <brk id="25" max="7" man="1"/>
    <brk id="32" max="7" man="1"/>
    <brk id="37" max="7" man="1"/>
    <brk id="49" max="7" man="1"/>
    <brk id="53" max="7" man="1"/>
    <brk id="61" max="7" man="1"/>
    <brk id="72" max="7" man="1"/>
    <brk id="81" max="7" man="1"/>
    <brk id="90" max="7" man="1"/>
    <brk id="98" max="7" man="1"/>
    <brk id="101" max="7" man="1"/>
    <brk id="1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opći uvjeti</vt:lpstr>
      <vt:lpstr>TROSKOVNIK</vt:lpstr>
      <vt:lpstr>TROSKOVNIK!Print_Area</vt:lpstr>
      <vt:lpstr>'opći uvjeti'!Print_Titles</vt:lpstr>
      <vt:lpstr>TROSKOVNIK!Print_Titles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Drazenka</dc:creator>
  <cp:lastModifiedBy>Petar Milić</cp:lastModifiedBy>
  <cp:lastPrinted>2020-02-14T10:54:24Z</cp:lastPrinted>
  <dcterms:created xsi:type="dcterms:W3CDTF">2016-08-03T15:54:41Z</dcterms:created>
  <dcterms:modified xsi:type="dcterms:W3CDTF">2022-09-30T07:27:46Z</dcterms:modified>
</cp:coreProperties>
</file>