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Andreja\Desktop\ANDREJA\2025\Financijski izvještaj 2025\financijski izvještaj 01-09-2025\"/>
    </mc:Choice>
  </mc:AlternateContent>
  <xr:revisionPtr revIDLastSave="0" documentId="13_ncr:1_{7480BBDD-AE11-47C5-A900-027FC1979FD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E340" i="9" s="1"/>
  <c r="G340" i="9"/>
  <c r="F340" i="9"/>
  <c r="F339" i="9"/>
  <c r="F338" i="9"/>
  <c r="F337" i="9"/>
  <c r="F336" i="9"/>
  <c r="H335" i="9"/>
  <c r="G335" i="9"/>
  <c r="F335" i="9"/>
  <c r="E335" i="9"/>
  <c r="B335" i="9" s="1"/>
  <c r="F334" i="9"/>
  <c r="H333" i="9"/>
  <c r="G333" i="9"/>
  <c r="F333" i="9"/>
  <c r="E333" i="9"/>
  <c r="B333" i="9" s="1"/>
  <c r="H332" i="9"/>
  <c r="E332" i="9" s="1"/>
  <c r="G332" i="9"/>
  <c r="F332" i="9"/>
  <c r="B332" i="9"/>
  <c r="H331" i="9"/>
  <c r="G331" i="9"/>
  <c r="F331" i="9"/>
  <c r="E331" i="9"/>
  <c r="B331" i="9" s="1"/>
  <c r="H330" i="9"/>
  <c r="E330" i="9" s="1"/>
  <c r="G330" i="9"/>
  <c r="F330" i="9"/>
  <c r="B330" i="9"/>
  <c r="H329" i="9"/>
  <c r="E329" i="9" s="1"/>
  <c r="B329" i="9" s="1"/>
  <c r="G329" i="9"/>
  <c r="F329" i="9"/>
  <c r="H328" i="9"/>
  <c r="E328" i="9" s="1"/>
  <c r="G328" i="9"/>
  <c r="F328" i="9"/>
  <c r="B328" i="9"/>
  <c r="H327" i="9"/>
  <c r="E327" i="9" s="1"/>
  <c r="B327" i="9" s="1"/>
  <c r="G327" i="9"/>
  <c r="F327" i="9"/>
  <c r="H326" i="9"/>
  <c r="E326" i="9" s="1"/>
  <c r="B326" i="9" s="1"/>
  <c r="G326" i="9"/>
  <c r="F326" i="9"/>
  <c r="H325" i="9"/>
  <c r="G325" i="9"/>
  <c r="F325" i="9"/>
  <c r="E325" i="9"/>
  <c r="B325" i="9" s="1"/>
  <c r="H324" i="9"/>
  <c r="E324" i="9" s="1"/>
  <c r="B324" i="9" s="1"/>
  <c r="G324" i="9"/>
  <c r="F324" i="9"/>
  <c r="H323" i="9"/>
  <c r="G323" i="9"/>
  <c r="F323" i="9"/>
  <c r="E323" i="9"/>
  <c r="B323" i="9" s="1"/>
  <c r="H322" i="9"/>
  <c r="E322" i="9" s="1"/>
  <c r="B322" i="9" s="1"/>
  <c r="G322" i="9"/>
  <c r="F322" i="9"/>
  <c r="H321" i="9"/>
  <c r="G321" i="9"/>
  <c r="F321" i="9"/>
  <c r="E321" i="9"/>
  <c r="B321" i="9" s="1"/>
  <c r="H320" i="9"/>
  <c r="E320" i="9" s="1"/>
  <c r="B320" i="9" s="1"/>
  <c r="G320" i="9"/>
  <c r="F320" i="9"/>
  <c r="H319" i="9"/>
  <c r="G319" i="9"/>
  <c r="F319" i="9"/>
  <c r="E319" i="9"/>
  <c r="B319" i="9" s="1"/>
  <c r="H318" i="9"/>
  <c r="E318" i="9" s="1"/>
  <c r="G318" i="9"/>
  <c r="F318" i="9"/>
  <c r="B318" i="9"/>
  <c r="H317" i="9"/>
  <c r="G317" i="9"/>
  <c r="F317" i="9"/>
  <c r="E317" i="9"/>
  <c r="B317" i="9" s="1"/>
  <c r="F316" i="9"/>
  <c r="F315" i="9"/>
  <c r="F314" i="9"/>
  <c r="H313" i="9"/>
  <c r="G313" i="9"/>
  <c r="F313" i="9"/>
  <c r="E313" i="9"/>
  <c r="B313" i="9" s="1"/>
  <c r="H312" i="9"/>
  <c r="G312" i="9"/>
  <c r="F312" i="9"/>
  <c r="H311" i="9"/>
  <c r="E311" i="9" s="1"/>
  <c r="B311" i="9" s="1"/>
  <c r="G311" i="9"/>
  <c r="F311" i="9"/>
  <c r="H310" i="9"/>
  <c r="F310" i="9"/>
  <c r="F309" i="9"/>
  <c r="H308" i="9"/>
  <c r="F308" i="9"/>
  <c r="E308" i="9"/>
  <c r="B308" i="9" s="1"/>
  <c r="H307" i="9"/>
  <c r="E307" i="9" s="1"/>
  <c r="B307" i="9" s="1"/>
  <c r="G307" i="9"/>
  <c r="F307" i="9"/>
  <c r="F306" i="9"/>
  <c r="H305" i="9"/>
  <c r="G305" i="9"/>
  <c r="F305" i="9"/>
  <c r="E305" i="9"/>
  <c r="B305" i="9" s="1"/>
  <c r="H304" i="9"/>
  <c r="E304" i="9" s="1"/>
  <c r="G304" i="9"/>
  <c r="F304" i="9"/>
  <c r="B304" i="9"/>
  <c r="H303" i="9"/>
  <c r="G303" i="9"/>
  <c r="F303" i="9"/>
  <c r="E303" i="9"/>
  <c r="B303" i="9" s="1"/>
  <c r="F302" i="9"/>
  <c r="G301" i="9"/>
  <c r="F301" i="9"/>
  <c r="E301" i="9"/>
  <c r="B301" i="9" s="1"/>
  <c r="F300" i="9"/>
  <c r="F299" i="9"/>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F256" i="9" s="1"/>
  <c r="B256" i="9" s="1"/>
  <c r="L256" i="9"/>
  <c r="E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G197" i="9"/>
  <c r="F197" i="9"/>
  <c r="E197" i="9"/>
  <c r="B197" i="9" s="1"/>
  <c r="F196" i="9"/>
  <c r="F195" i="9"/>
  <c r="F194" i="9"/>
  <c r="G193" i="9"/>
  <c r="F193" i="9"/>
  <c r="E193" i="9"/>
  <c r="B193" i="9" s="1"/>
  <c r="F192" i="9"/>
  <c r="G191" i="9"/>
  <c r="F191" i="9"/>
  <c r="E191" i="9"/>
  <c r="B191" i="9" s="1"/>
  <c r="F190" i="9"/>
  <c r="G189" i="9"/>
  <c r="F189" i="9"/>
  <c r="E189" i="9"/>
  <c r="B189" i="9" s="1"/>
  <c r="F188" i="9"/>
  <c r="F187" i="9"/>
  <c r="F186" i="9"/>
  <c r="F185" i="9"/>
  <c r="F184" i="9"/>
  <c r="G183" i="9"/>
  <c r="F183" i="9"/>
  <c r="E183" i="9"/>
  <c r="B183" i="9" s="1"/>
  <c r="F182" i="9"/>
  <c r="G181" i="9"/>
  <c r="F181" i="9"/>
  <c r="E181" i="9"/>
  <c r="B181" i="9" s="1"/>
  <c r="F180" i="9"/>
  <c r="G179" i="9"/>
  <c r="F179" i="9"/>
  <c r="F178" i="9"/>
  <c r="G177" i="9"/>
  <c r="F177" i="9"/>
  <c r="E177" i="9"/>
  <c r="B177" i="9" s="1"/>
  <c r="F176" i="9"/>
  <c r="G175" i="9"/>
  <c r="F175" i="9"/>
  <c r="E175" i="9"/>
  <c r="B175" i="9" s="1"/>
  <c r="F174" i="9"/>
  <c r="H173" i="9"/>
  <c r="E173" i="9" s="1"/>
  <c r="G173" i="9"/>
  <c r="F173" i="9"/>
  <c r="H172" i="9"/>
  <c r="E172" i="9" s="1"/>
  <c r="B172" i="9" s="1"/>
  <c r="G172" i="9"/>
  <c r="F172" i="9"/>
  <c r="H171" i="9"/>
  <c r="E171" i="9" s="1"/>
  <c r="G171" i="9"/>
  <c r="F171" i="9"/>
  <c r="H170" i="9"/>
  <c r="E170" i="9" s="1"/>
  <c r="B170" i="9" s="1"/>
  <c r="G170" i="9"/>
  <c r="F170" i="9"/>
  <c r="H169" i="9"/>
  <c r="E169" i="9" s="1"/>
  <c r="G169" i="9"/>
  <c r="F169" i="9"/>
  <c r="H168" i="9"/>
  <c r="E168" i="9" s="1"/>
  <c r="B168" i="9" s="1"/>
  <c r="G168" i="9"/>
  <c r="F168" i="9"/>
  <c r="H167" i="9"/>
  <c r="E167" i="9" s="1"/>
  <c r="G167" i="9"/>
  <c r="F167" i="9"/>
  <c r="H166" i="9"/>
  <c r="G166" i="9"/>
  <c r="F166" i="9"/>
  <c r="E166" i="9"/>
  <c r="B166" i="9" s="1"/>
  <c r="H165" i="9"/>
  <c r="E165" i="9" s="1"/>
  <c r="G165" i="9"/>
  <c r="F165" i="9"/>
  <c r="H164" i="9"/>
  <c r="E164" i="9" s="1"/>
  <c r="B164" i="9" s="1"/>
  <c r="G164" i="9"/>
  <c r="F164" i="9"/>
  <c r="H163" i="9"/>
  <c r="E163" i="9" s="1"/>
  <c r="G163" i="9"/>
  <c r="F163" i="9"/>
  <c r="H162" i="9"/>
  <c r="E162" i="9" s="1"/>
  <c r="G162" i="9"/>
  <c r="F162" i="9"/>
  <c r="H161" i="9"/>
  <c r="E161" i="9" s="1"/>
  <c r="B161" i="9" s="1"/>
  <c r="G161" i="9"/>
  <c r="F161" i="9"/>
  <c r="H160" i="9"/>
  <c r="E160" i="9" s="1"/>
  <c r="G160" i="9"/>
  <c r="F160" i="9"/>
  <c r="H159" i="9"/>
  <c r="G159" i="9"/>
  <c r="F159" i="9"/>
  <c r="E159" i="9"/>
  <c r="B159" i="9" s="1"/>
  <c r="H158" i="9"/>
  <c r="E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G135" i="9"/>
  <c r="F135" i="9"/>
  <c r="E135" i="9"/>
  <c r="B135" i="9" s="1"/>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G110" i="9"/>
  <c r="F110" i="9"/>
  <c r="B110" i="9"/>
  <c r="H109" i="9"/>
  <c r="G109" i="9"/>
  <c r="F109" i="9"/>
  <c r="E109" i="9"/>
  <c r="B109" i="9" s="1"/>
  <c r="H108" i="9"/>
  <c r="E108" i="9" s="1"/>
  <c r="G108" i="9"/>
  <c r="F108" i="9"/>
  <c r="B108" i="9"/>
  <c r="H107" i="9"/>
  <c r="G107" i="9"/>
  <c r="F107" i="9"/>
  <c r="E107" i="9"/>
  <c r="B107" i="9" s="1"/>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G90" i="9"/>
  <c r="F90" i="9"/>
  <c r="B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E26" i="9" s="1"/>
  <c r="B26" i="9" s="1"/>
  <c r="G26" i="9"/>
  <c r="F26" i="9"/>
  <c r="H25" i="9"/>
  <c r="E25" i="9" s="1"/>
  <c r="B25" i="9" s="1"/>
  <c r="G25" i="9"/>
  <c r="F25" i="9"/>
  <c r="F24" i="9"/>
  <c r="F4" i="9"/>
  <c r="O3" i="9"/>
  <c r="G296" i="9" s="1"/>
  <c r="E296" i="9" s="1"/>
  <c r="I3" i="9"/>
  <c r="H3" i="9"/>
  <c r="G3" i="9"/>
  <c r="D104" i="8"/>
  <c r="I40" i="3" s="1"/>
  <c r="D97" i="8"/>
  <c r="D92" i="8"/>
  <c r="C1669" i="1" s="1"/>
  <c r="G1669" i="1" s="1"/>
  <c r="D87" i="8"/>
  <c r="D82" i="8"/>
  <c r="C1659" i="1" s="1"/>
  <c r="G1659" i="1" s="1"/>
  <c r="D77" i="8"/>
  <c r="D72" i="8"/>
  <c r="C1649" i="1" s="1"/>
  <c r="G1649" i="1" s="1"/>
  <c r="D67" i="8"/>
  <c r="D62" i="8"/>
  <c r="C1639" i="1" s="1"/>
  <c r="G1639" i="1" s="1"/>
  <c r="D57" i="8"/>
  <c r="D52" i="8"/>
  <c r="D51" i="8" s="1"/>
  <c r="C1628" i="1" s="1"/>
  <c r="H1628" i="1" s="1"/>
  <c r="D46" i="8"/>
  <c r="D37" i="8"/>
  <c r="C1614" i="1" s="1"/>
  <c r="D27" i="8"/>
  <c r="D18" i="8"/>
  <c r="C1595" i="1" s="1"/>
  <c r="G1595" i="1" s="1"/>
  <c r="D8" i="8"/>
  <c r="D6" i="8" s="1"/>
  <c r="C1583" i="1" s="1"/>
  <c r="G1583" i="1" s="1"/>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8" i="6" s="1"/>
  <c r="F117" i="6"/>
  <c r="F116" i="6"/>
  <c r="E115" i="6"/>
  <c r="D115" i="6"/>
  <c r="F115" i="6" s="1"/>
  <c r="F114"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1" i="5" s="1"/>
  <c r="E251" i="5"/>
  <c r="I24" i="3"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7" i="5"/>
  <c r="D147" i="5"/>
  <c r="F146" i="5"/>
  <c r="F145" i="5"/>
  <c r="F144" i="5"/>
  <c r="E143" i="5"/>
  <c r="D143" i="5"/>
  <c r="F143" i="5" s="1"/>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E119" i="5" s="1"/>
  <c r="D1124" i="1"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D82" i="5"/>
  <c r="F82" i="5" s="1"/>
  <c r="F81" i="5"/>
  <c r="F80" i="5"/>
  <c r="F79" i="5"/>
  <c r="F78" i="5"/>
  <c r="F77" i="5"/>
  <c r="E76" i="5"/>
  <c r="D76" i="5"/>
  <c r="F76" i="5" s="1"/>
  <c r="F75" i="5"/>
  <c r="F74" i="5"/>
  <c r="F73" i="5"/>
  <c r="F72"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G205" i="9" s="1"/>
  <c r="E205" i="9" s="1"/>
  <c r="B205" i="9" s="1"/>
  <c r="D598" i="4"/>
  <c r="E597" i="4"/>
  <c r="F596" i="4"/>
  <c r="F595" i="4"/>
  <c r="E594" i="4"/>
  <c r="D594" i="4"/>
  <c r="F594" i="4" s="1"/>
  <c r="F593" i="4"/>
  <c r="F592" i="4"/>
  <c r="E591" i="4"/>
  <c r="D591" i="4"/>
  <c r="F591" i="4" s="1"/>
  <c r="F590" i="4"/>
  <c r="E589" i="4"/>
  <c r="D583" i="1" s="1"/>
  <c r="D589" i="4"/>
  <c r="F589" i="4" s="1"/>
  <c r="F588" i="4"/>
  <c r="F587" i="4"/>
  <c r="F586" i="4"/>
  <c r="E585" i="4"/>
  <c r="D585" i="4"/>
  <c r="F585" i="4" s="1"/>
  <c r="F584" i="4"/>
  <c r="D584" i="4"/>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G185" i="9" s="1"/>
  <c r="E185" i="9" s="1"/>
  <c r="B185" i="9" s="1"/>
  <c r="D537" i="4"/>
  <c r="F537" i="4" s="1"/>
  <c r="D536" i="4"/>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E502" i="4"/>
  <c r="D496" i="1" s="1"/>
  <c r="H496" i="1" s="1"/>
  <c r="D502" i="4"/>
  <c r="F502" i="4" s="1"/>
  <c r="F501" i="4"/>
  <c r="F500" i="4"/>
  <c r="F499" i="4"/>
  <c r="F498" i="4"/>
  <c r="E497" i="4"/>
  <c r="D491" i="1" s="1"/>
  <c r="H491" i="1" s="1"/>
  <c r="D497" i="4"/>
  <c r="F497" i="4" s="1"/>
  <c r="F496" i="4"/>
  <c r="F495" i="4"/>
  <c r="F494" i="4"/>
  <c r="F493" i="4"/>
  <c r="E492" i="4"/>
  <c r="E491" i="4" s="1"/>
  <c r="D485" i="1" s="1"/>
  <c r="D492" i="4"/>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28" i="4"/>
  <c r="D428" i="4"/>
  <c r="E427" i="4"/>
  <c r="D422" i="1" s="1"/>
  <c r="H422" i="1" s="1"/>
  <c r="D427" i="4"/>
  <c r="D648" i="4" s="1"/>
  <c r="E426" i="4"/>
  <c r="E647" i="4" s="1"/>
  <c r="D426" i="4"/>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6" i="4" s="1"/>
  <c r="F365" i="4"/>
  <c r="F364" i="4"/>
  <c r="F363" i="4"/>
  <c r="E362" i="4"/>
  <c r="E361" i="4" s="1"/>
  <c r="D356" i="1" s="1"/>
  <c r="H356" i="1" s="1"/>
  <c r="D362" i="4"/>
  <c r="F362" i="4" s="1"/>
  <c r="F361" i="4"/>
  <c r="D361" i="4"/>
  <c r="F359" i="4"/>
  <c r="E358" i="4"/>
  <c r="D358" i="4"/>
  <c r="F358" i="4" s="1"/>
  <c r="F357" i="4"/>
  <c r="F356" i="4"/>
  <c r="E355" i="4"/>
  <c r="D355" i="4"/>
  <c r="D354" i="4" s="1"/>
  <c r="F354" i="4" s="1"/>
  <c r="E354" i="4"/>
  <c r="F353" i="4"/>
  <c r="F352" i="4"/>
  <c r="F351" i="4"/>
  <c r="F350" i="4"/>
  <c r="E349" i="4"/>
  <c r="D344" i="1" s="1"/>
  <c r="H344" i="1" s="1"/>
  <c r="D349" i="4"/>
  <c r="F349" i="4" s="1"/>
  <c r="F348" i="4"/>
  <c r="F347" i="4"/>
  <c r="E346" i="4"/>
  <c r="D341" i="1" s="1"/>
  <c r="H341" i="1" s="1"/>
  <c r="D346" i="4"/>
  <c r="F346" i="4" s="1"/>
  <c r="F345" i="4"/>
  <c r="F344" i="4"/>
  <c r="F343" i="4"/>
  <c r="F342" i="4"/>
  <c r="E341" i="4"/>
  <c r="D336" i="1" s="1"/>
  <c r="H336" i="1" s="1"/>
  <c r="D341" i="4"/>
  <c r="F341" i="4" s="1"/>
  <c r="F340" i="4"/>
  <c r="F339" i="4"/>
  <c r="F338" i="4"/>
  <c r="F337" i="4"/>
  <c r="E336" i="4"/>
  <c r="D331" i="1" s="1"/>
  <c r="H331" i="1" s="1"/>
  <c r="D336" i="4"/>
  <c r="F336" i="4" s="1"/>
  <c r="F335" i="4"/>
  <c r="F334" i="4"/>
  <c r="F333" i="4"/>
  <c r="F332" i="4"/>
  <c r="F331" i="4"/>
  <c r="F330" i="4"/>
  <c r="F329" i="4"/>
  <c r="F328" i="4"/>
  <c r="E327" i="4"/>
  <c r="D322" i="1" s="1"/>
  <c r="H322" i="1" s="1"/>
  <c r="D327" i="4"/>
  <c r="F327" i="4" s="1"/>
  <c r="F326" i="4"/>
  <c r="F325" i="4"/>
  <c r="F324" i="4"/>
  <c r="F323" i="4"/>
  <c r="E322" i="4"/>
  <c r="D317" i="1" s="1"/>
  <c r="H317" i="1" s="1"/>
  <c r="D322" i="4"/>
  <c r="D321" i="4"/>
  <c r="F320" i="4"/>
  <c r="F319" i="4"/>
  <c r="F318" i="4"/>
  <c r="F317" i="4"/>
  <c r="F316" i="4"/>
  <c r="F315" i="4"/>
  <c r="E314" i="4"/>
  <c r="D314" i="4"/>
  <c r="F314" i="4" s="1"/>
  <c r="F313" i="4"/>
  <c r="F312" i="4"/>
  <c r="F311" i="4"/>
  <c r="E310" i="4"/>
  <c r="E309" i="4" s="1"/>
  <c r="D310" i="4"/>
  <c r="F310" i="4" s="1"/>
  <c r="F309" i="4"/>
  <c r="D309" i="4"/>
  <c r="F306" i="4"/>
  <c r="F305" i="4"/>
  <c r="F304" i="4"/>
  <c r="F303" i="4"/>
  <c r="F302" i="4"/>
  <c r="E298" i="4"/>
  <c r="D294" i="1" s="1"/>
  <c r="H294" i="1" s="1"/>
  <c r="D298" i="4"/>
  <c r="F298" i="4" s="1"/>
  <c r="E297" i="4"/>
  <c r="D293" i="1" s="1"/>
  <c r="H293" i="1" s="1"/>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D273" i="4" s="1"/>
  <c r="E273" i="4"/>
  <c r="F272" i="4"/>
  <c r="F271" i="4"/>
  <c r="F270" i="4"/>
  <c r="E269" i="4"/>
  <c r="D269" i="4"/>
  <c r="F268" i="4"/>
  <c r="F267" i="4"/>
  <c r="F266" i="4"/>
  <c r="F265" i="4"/>
  <c r="F264" i="4"/>
  <c r="E263" i="4"/>
  <c r="D259" i="1" s="1"/>
  <c r="H259" i="1" s="1"/>
  <c r="D263" i="4"/>
  <c r="F263" i="4" s="1"/>
  <c r="D262" i="4"/>
  <c r="F261" i="4"/>
  <c r="F260" i="4"/>
  <c r="F259" i="4"/>
  <c r="F258" i="4"/>
  <c r="E257" i="4"/>
  <c r="D257" i="4"/>
  <c r="F257" i="4" s="1"/>
  <c r="F256" i="4"/>
  <c r="F255" i="4"/>
  <c r="E254" i="4"/>
  <c r="D250" i="1" s="1"/>
  <c r="H250" i="1" s="1"/>
  <c r="D254" i="4"/>
  <c r="F254" i="4" s="1"/>
  <c r="F253" i="4"/>
  <c r="F252" i="4"/>
  <c r="F251" i="4"/>
  <c r="E250" i="4"/>
  <c r="D250" i="4"/>
  <c r="F250" i="4" s="1"/>
  <c r="F249" i="4"/>
  <c r="F248" i="4"/>
  <c r="F247" i="4"/>
  <c r="E246" i="4"/>
  <c r="D242" i="1" s="1"/>
  <c r="H242" i="1" s="1"/>
  <c r="D246" i="4"/>
  <c r="F246" i="4" s="1"/>
  <c r="F245" i="4"/>
  <c r="F244" i="4"/>
  <c r="F243" i="4"/>
  <c r="E242" i="4"/>
  <c r="D238" i="1" s="1"/>
  <c r="D242" i="4"/>
  <c r="F242" i="4" s="1"/>
  <c r="F241" i="4"/>
  <c r="F240" i="4"/>
  <c r="F239" i="4"/>
  <c r="F238" i="4"/>
  <c r="E237" i="4"/>
  <c r="D233" i="1" s="1"/>
  <c r="H233" i="1" s="1"/>
  <c r="D237" i="4"/>
  <c r="F237" i="4" s="1"/>
  <c r="F236" i="4"/>
  <c r="F235" i="4"/>
  <c r="E234" i="4"/>
  <c r="D230" i="1" s="1"/>
  <c r="D234" i="4"/>
  <c r="F234" i="4" s="1"/>
  <c r="F233" i="4"/>
  <c r="F232" i="4"/>
  <c r="E231" i="4"/>
  <c r="D227" i="1" s="1"/>
  <c r="D231" i="4"/>
  <c r="F231" i="4" s="1"/>
  <c r="F229" i="4"/>
  <c r="F228" i="4"/>
  <c r="F227" i="4"/>
  <c r="F226" i="4"/>
  <c r="E225" i="4"/>
  <c r="D221" i="1" s="1"/>
  <c r="D225" i="4"/>
  <c r="F224" i="4"/>
  <c r="F223" i="4"/>
  <c r="E222" i="4"/>
  <c r="D218" i="1" s="1"/>
  <c r="D222" i="4"/>
  <c r="D221" i="4" s="1"/>
  <c r="E221" i="4"/>
  <c r="D217" i="1" s="1"/>
  <c r="F220" i="4"/>
  <c r="F219" i="4"/>
  <c r="F218" i="4"/>
  <c r="F217" i="4"/>
  <c r="E216" i="4"/>
  <c r="D212" i="1" s="1"/>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c r="C160" i="1" s="1"/>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36" i="1" s="1"/>
  <c r="D141" i="4"/>
  <c r="F141" i="4" s="1"/>
  <c r="F140" i="4"/>
  <c r="D140" i="4"/>
  <c r="F139" i="4"/>
  <c r="F138" i="4"/>
  <c r="F137" i="4"/>
  <c r="F136" i="4"/>
  <c r="E135" i="4"/>
  <c r="E134" i="4" s="1"/>
  <c r="D130" i="1" s="1"/>
  <c r="D135" i="4"/>
  <c r="F135" i="4" s="1"/>
  <c r="F134" i="4"/>
  <c r="D134" i="4"/>
  <c r="F133" i="4"/>
  <c r="F132" i="4"/>
  <c r="F131" i="4"/>
  <c r="F130" i="4"/>
  <c r="E129" i="4"/>
  <c r="D129" i="4"/>
  <c r="F129" i="4" s="1"/>
  <c r="F128" i="4"/>
  <c r="F127" i="4"/>
  <c r="E126" i="4"/>
  <c r="D126" i="4"/>
  <c r="D125" i="4" s="1"/>
  <c r="F125"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D82" i="4" s="1"/>
  <c r="F97" i="4"/>
  <c r="F96" i="4"/>
  <c r="F95" i="4"/>
  <c r="F94" i="4"/>
  <c r="F93" i="4"/>
  <c r="F92" i="4"/>
  <c r="E91" i="4"/>
  <c r="D87" i="1" s="1"/>
  <c r="D91" i="4"/>
  <c r="F90" i="4"/>
  <c r="F89" i="4"/>
  <c r="F88" i="4"/>
  <c r="F87" i="4"/>
  <c r="F86" i="4"/>
  <c r="F85" i="4"/>
  <c r="F84" i="4"/>
  <c r="E83" i="4"/>
  <c r="D83" i="4"/>
  <c r="F81" i="4"/>
  <c r="F80" i="4"/>
  <c r="F79" i="4"/>
  <c r="F78" i="4"/>
  <c r="E77" i="4"/>
  <c r="D73" i="1" s="1"/>
  <c r="D77" i="4"/>
  <c r="F77" i="4" s="1"/>
  <c r="F76" i="4"/>
  <c r="F75" i="4"/>
  <c r="E74" i="4"/>
  <c r="D70" i="1" s="1"/>
  <c r="D74" i="4"/>
  <c r="F73" i="4"/>
  <c r="F72" i="4"/>
  <c r="E71" i="4"/>
  <c r="D67" i="1" s="1"/>
  <c r="D71" i="4"/>
  <c r="F71" i="4" s="1"/>
  <c r="F70" i="4"/>
  <c r="F69" i="4"/>
  <c r="E68" i="4"/>
  <c r="D64" i="1" s="1"/>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3" i="1" s="1"/>
  <c r="D17" i="4"/>
  <c r="F17" i="4" s="1"/>
  <c r="F16" i="4"/>
  <c r="F15" i="4"/>
  <c r="F14" i="4"/>
  <c r="F13" i="4"/>
  <c r="F12" i="4"/>
  <c r="F11" i="4"/>
  <c r="F10" i="4"/>
  <c r="F9" i="4"/>
  <c r="E8" i="4"/>
  <c r="D4" i="1" s="1"/>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H29"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c r="L3" i="9" s="1"/>
  <c r="C1686" i="1"/>
  <c r="H1686" i="1" s="1"/>
  <c r="H1685" i="1"/>
  <c r="C1685" i="1"/>
  <c r="G1685" i="1" s="1"/>
  <c r="G1684" i="1"/>
  <c r="C1684" i="1"/>
  <c r="H1684" i="1" s="1"/>
  <c r="H1683" i="1"/>
  <c r="C1683" i="1"/>
  <c r="G1683" i="1" s="1"/>
  <c r="G1682" i="1"/>
  <c r="C1682" i="1"/>
  <c r="H1682" i="1" s="1"/>
  <c r="C1681" i="1"/>
  <c r="G1681" i="1" s="1"/>
  <c r="C1680" i="1"/>
  <c r="H1680" i="1" s="1"/>
  <c r="C1679" i="1"/>
  <c r="G1679" i="1" s="1"/>
  <c r="C1678" i="1"/>
  <c r="H1678" i="1" s="1"/>
  <c r="C1677" i="1"/>
  <c r="G1677" i="1" s="1"/>
  <c r="C1676" i="1"/>
  <c r="H1676" i="1" s="1"/>
  <c r="C1675" i="1"/>
  <c r="G1675" i="1" s="1"/>
  <c r="C1674" i="1"/>
  <c r="H1674" i="1" s="1"/>
  <c r="C1673" i="1"/>
  <c r="G1673" i="1" s="1"/>
  <c r="C1672" i="1"/>
  <c r="H1672" i="1" s="1"/>
  <c r="C1671" i="1"/>
  <c r="G1671" i="1" s="1"/>
  <c r="C1670" i="1"/>
  <c r="H1670" i="1" s="1"/>
  <c r="C1668" i="1"/>
  <c r="H1668" i="1" s="1"/>
  <c r="C1667" i="1"/>
  <c r="G1667" i="1" s="1"/>
  <c r="C1666" i="1"/>
  <c r="H1666" i="1" s="1"/>
  <c r="C1665" i="1"/>
  <c r="G1665" i="1" s="1"/>
  <c r="C1664" i="1"/>
  <c r="H1664" i="1" s="1"/>
  <c r="C1663" i="1"/>
  <c r="G1663" i="1" s="1"/>
  <c r="C1662" i="1"/>
  <c r="H1662" i="1" s="1"/>
  <c r="C1661" i="1"/>
  <c r="G1661" i="1" s="1"/>
  <c r="C1660" i="1"/>
  <c r="H1660" i="1" s="1"/>
  <c r="C1658" i="1"/>
  <c r="H1658" i="1" s="1"/>
  <c r="C1657" i="1"/>
  <c r="G1657" i="1" s="1"/>
  <c r="C1656" i="1"/>
  <c r="H1656" i="1" s="1"/>
  <c r="C1655" i="1"/>
  <c r="G1655" i="1" s="1"/>
  <c r="C1654" i="1"/>
  <c r="H1654" i="1" s="1"/>
  <c r="C1653" i="1"/>
  <c r="G1653" i="1" s="1"/>
  <c r="C1652" i="1"/>
  <c r="H1652" i="1" s="1"/>
  <c r="C1651" i="1"/>
  <c r="G1651" i="1" s="1"/>
  <c r="C1650" i="1"/>
  <c r="H1650" i="1" s="1"/>
  <c r="C1648" i="1"/>
  <c r="H1648" i="1" s="1"/>
  <c r="C1647" i="1"/>
  <c r="G1647" i="1" s="1"/>
  <c r="C1646" i="1"/>
  <c r="H1646" i="1" s="1"/>
  <c r="C1645" i="1"/>
  <c r="G1645" i="1" s="1"/>
  <c r="C1644" i="1"/>
  <c r="H1644" i="1" s="1"/>
  <c r="C1643" i="1"/>
  <c r="G1643" i="1" s="1"/>
  <c r="C1642" i="1"/>
  <c r="H1642" i="1" s="1"/>
  <c r="C1641" i="1"/>
  <c r="G1641" i="1" s="1"/>
  <c r="C1640" i="1"/>
  <c r="H1640" i="1" s="1"/>
  <c r="C1638" i="1"/>
  <c r="H1638" i="1" s="1"/>
  <c r="C1637" i="1"/>
  <c r="G1637" i="1" s="1"/>
  <c r="C1636" i="1"/>
  <c r="H1636" i="1" s="1"/>
  <c r="C1635" i="1"/>
  <c r="G1635" i="1" s="1"/>
  <c r="C1634" i="1"/>
  <c r="H1634" i="1" s="1"/>
  <c r="C1633" i="1"/>
  <c r="G1633" i="1" s="1"/>
  <c r="C1632" i="1"/>
  <c r="H1632" i="1" s="1"/>
  <c r="C1631" i="1"/>
  <c r="G1631" i="1" s="1"/>
  <c r="C1630" i="1"/>
  <c r="H1630" i="1" s="1"/>
  <c r="C1627" i="1"/>
  <c r="C1626" i="1"/>
  <c r="H1626" i="1" s="1"/>
  <c r="C1625" i="1"/>
  <c r="G1624" i="1"/>
  <c r="C1624" i="1"/>
  <c r="H1624" i="1" s="1"/>
  <c r="C1623" i="1"/>
  <c r="G1620" i="1"/>
  <c r="C1620" i="1"/>
  <c r="H1620" i="1" s="1"/>
  <c r="H1619" i="1"/>
  <c r="C1619" i="1"/>
  <c r="G1619" i="1" s="1"/>
  <c r="C1618" i="1"/>
  <c r="H1618" i="1" s="1"/>
  <c r="H1617" i="1"/>
  <c r="C1617" i="1"/>
  <c r="G1617" i="1" s="1"/>
  <c r="G1616" i="1"/>
  <c r="C1616" i="1"/>
  <c r="H1616" i="1" s="1"/>
  <c r="H1615" i="1"/>
  <c r="C1615" i="1"/>
  <c r="G1615"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C1603" i="1"/>
  <c r="C1601" i="1"/>
  <c r="G1601" i="1" s="1"/>
  <c r="C1600" i="1"/>
  <c r="H1600" i="1" s="1"/>
  <c r="C1599" i="1"/>
  <c r="G1599" i="1" s="1"/>
  <c r="C1598" i="1"/>
  <c r="H1598" i="1" s="1"/>
  <c r="C1597" i="1"/>
  <c r="G1597" i="1" s="1"/>
  <c r="C1596" i="1"/>
  <c r="H1596" i="1" s="1"/>
  <c r="C1594" i="1"/>
  <c r="H1594" i="1" s="1"/>
  <c r="C1593" i="1"/>
  <c r="G1593" i="1" s="1"/>
  <c r="C1592" i="1"/>
  <c r="H1592" i="1" s="1"/>
  <c r="C1591" i="1"/>
  <c r="G1591" i="1" s="1"/>
  <c r="C1590" i="1"/>
  <c r="H1590" i="1" s="1"/>
  <c r="C1589" i="1"/>
  <c r="G1589" i="1" s="1"/>
  <c r="C1588" i="1"/>
  <c r="H1588" i="1" s="1"/>
  <c r="C1587" i="1"/>
  <c r="G1587" i="1" s="1"/>
  <c r="C1586" i="1"/>
  <c r="H1586" i="1" s="1"/>
  <c r="G1584" i="1"/>
  <c r="C1584" i="1"/>
  <c r="H1584" i="1" s="1"/>
  <c r="G1582" i="1"/>
  <c r="C1582" i="1"/>
  <c r="D1581" i="1"/>
  <c r="H1581" i="1" s="1"/>
  <c r="C1581" i="1"/>
  <c r="J1580" i="1"/>
  <c r="D1580" i="1"/>
  <c r="H1580" i="1" s="1"/>
  <c r="C1580" i="1"/>
  <c r="D1579" i="1"/>
  <c r="H1579" i="1" s="1"/>
  <c r="C1579" i="1"/>
  <c r="J1578" i="1"/>
  <c r="D1578" i="1"/>
  <c r="H1578" i="1" s="1"/>
  <c r="C1578" i="1"/>
  <c r="H1577" i="1"/>
  <c r="D1577" i="1"/>
  <c r="C1577" i="1"/>
  <c r="G1577" i="1" s="1"/>
  <c r="H1576" i="1"/>
  <c r="D1576" i="1"/>
  <c r="J1576" i="1" s="1"/>
  <c r="C1576" i="1"/>
  <c r="G1576" i="1" s="1"/>
  <c r="I1576" i="1" s="1"/>
  <c r="H1575" i="1"/>
  <c r="D1575" i="1"/>
  <c r="J1575" i="1" s="1"/>
  <c r="C1575" i="1"/>
  <c r="G1575" i="1" s="1"/>
  <c r="I1575" i="1" s="1"/>
  <c r="H1574" i="1"/>
  <c r="D1574" i="1"/>
  <c r="J1574" i="1" s="1"/>
  <c r="C1574" i="1"/>
  <c r="G1574" i="1" s="1"/>
  <c r="I1574" i="1" s="1"/>
  <c r="H1573" i="1"/>
  <c r="D1573" i="1"/>
  <c r="J1573" i="1" s="1"/>
  <c r="C1573" i="1"/>
  <c r="G1573" i="1" s="1"/>
  <c r="I1573" i="1" s="1"/>
  <c r="D1572" i="1"/>
  <c r="H1572" i="1" s="1"/>
  <c r="C1572" i="1"/>
  <c r="H1571" i="1"/>
  <c r="D1571" i="1"/>
  <c r="C1571" i="1"/>
  <c r="G1571" i="1" s="1"/>
  <c r="H1570" i="1"/>
  <c r="D1570" i="1"/>
  <c r="J1570" i="1" s="1"/>
  <c r="C1570" i="1"/>
  <c r="G1570" i="1" s="1"/>
  <c r="I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J1562" i="1"/>
  <c r="D1562" i="1"/>
  <c r="H1562" i="1" s="1"/>
  <c r="C1562" i="1"/>
  <c r="D1561" i="1"/>
  <c r="H1561" i="1" s="1"/>
  <c r="C1561" i="1"/>
  <c r="J1560" i="1"/>
  <c r="D1560" i="1"/>
  <c r="H1560" i="1" s="1"/>
  <c r="C1560" i="1"/>
  <c r="D1559" i="1"/>
  <c r="H1559" i="1" s="1"/>
  <c r="C1559" i="1"/>
  <c r="J1558" i="1"/>
  <c r="D1558" i="1"/>
  <c r="H1558" i="1" s="1"/>
  <c r="C1558" i="1"/>
  <c r="D1557" i="1"/>
  <c r="H1557" i="1" s="1"/>
  <c r="C1557" i="1"/>
  <c r="H1556" i="1"/>
  <c r="D1556" i="1"/>
  <c r="C1556" i="1"/>
  <c r="G1556" i="1" s="1"/>
  <c r="D1555" i="1"/>
  <c r="H1555" i="1" s="1"/>
  <c r="C1555" i="1"/>
  <c r="D1554" i="1"/>
  <c r="H1554" i="1" s="1"/>
  <c r="C1554" i="1"/>
  <c r="J1553" i="1"/>
  <c r="D1553" i="1"/>
  <c r="H1553" i="1" s="1"/>
  <c r="C1553" i="1"/>
  <c r="D1552" i="1"/>
  <c r="H1552" i="1" s="1"/>
  <c r="C1552" i="1"/>
  <c r="J1551" i="1"/>
  <c r="D1551" i="1"/>
  <c r="H1551" i="1" s="1"/>
  <c r="C1551" i="1"/>
  <c r="D1550" i="1"/>
  <c r="H1550" i="1" s="1"/>
  <c r="C1550" i="1"/>
  <c r="J1549" i="1"/>
  <c r="D1549" i="1"/>
  <c r="H1549" i="1" s="1"/>
  <c r="C1549" i="1"/>
  <c r="D1548" i="1"/>
  <c r="H1548" i="1" s="1"/>
  <c r="C1548" i="1"/>
  <c r="J1547" i="1"/>
  <c r="D1547" i="1"/>
  <c r="C1547" i="1"/>
  <c r="H1547" i="1" s="1"/>
  <c r="D1546" i="1"/>
  <c r="C1546" i="1"/>
  <c r="D1545" i="1"/>
  <c r="C1545" i="1"/>
  <c r="D1544" i="1"/>
  <c r="C1544" i="1"/>
  <c r="D1543" i="1"/>
  <c r="C1543" i="1"/>
  <c r="D1542" i="1"/>
  <c r="C1542" i="1"/>
  <c r="D1541" i="1"/>
  <c r="C1541" i="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G1525" i="1"/>
  <c r="C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C1503"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G1485" i="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G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G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C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C1125"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G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D969" i="1"/>
  <c r="C969" i="1"/>
  <c r="H969" i="1" s="1"/>
  <c r="D968" i="1"/>
  <c r="C968" i="1"/>
  <c r="H968" i="1" s="1"/>
  <c r="D967" i="1"/>
  <c r="C967" i="1"/>
  <c r="H967" i="1" s="1"/>
  <c r="D966" i="1"/>
  <c r="C966" i="1"/>
  <c r="D965" i="1"/>
  <c r="C965" i="1"/>
  <c r="H965" i="1" s="1"/>
  <c r="D964" i="1"/>
  <c r="C964" i="1"/>
  <c r="D963" i="1"/>
  <c r="C963" i="1"/>
  <c r="H963" i="1" s="1"/>
  <c r="D962" i="1"/>
  <c r="C962" i="1"/>
  <c r="D961" i="1"/>
  <c r="C961" i="1"/>
  <c r="D960" i="1"/>
  <c r="C960" i="1"/>
  <c r="H960" i="1" s="1"/>
  <c r="D959" i="1"/>
  <c r="C959" i="1"/>
  <c r="H959" i="1" s="1"/>
  <c r="D958" i="1"/>
  <c r="C958" i="1"/>
  <c r="D957" i="1"/>
  <c r="C957" i="1"/>
  <c r="D956" i="1"/>
  <c r="C956" i="1"/>
  <c r="H956" i="1" s="1"/>
  <c r="D955" i="1"/>
  <c r="C955" i="1"/>
  <c r="H955" i="1" s="1"/>
  <c r="D954" i="1"/>
  <c r="C954" i="1"/>
  <c r="D953" i="1"/>
  <c r="C953" i="1"/>
  <c r="D952" i="1"/>
  <c r="C952" i="1"/>
  <c r="H952" i="1" s="1"/>
  <c r="D951" i="1"/>
  <c r="C951" i="1"/>
  <c r="H951" i="1" s="1"/>
  <c r="D950" i="1"/>
  <c r="C950" i="1"/>
  <c r="D949" i="1"/>
  <c r="C949" i="1"/>
  <c r="D948" i="1"/>
  <c r="C948" i="1"/>
  <c r="H948" i="1" s="1"/>
  <c r="D947" i="1"/>
  <c r="C947" i="1"/>
  <c r="H947" i="1" s="1"/>
  <c r="D946" i="1"/>
  <c r="C946" i="1"/>
  <c r="D945" i="1"/>
  <c r="C945" i="1"/>
  <c r="D944" i="1"/>
  <c r="C944" i="1"/>
  <c r="H944" i="1" s="1"/>
  <c r="D943" i="1"/>
  <c r="C943" i="1"/>
  <c r="D942" i="1"/>
  <c r="C942" i="1"/>
  <c r="H942" i="1" s="1"/>
  <c r="D941" i="1"/>
  <c r="C941" i="1"/>
  <c r="D940" i="1"/>
  <c r="C940" i="1"/>
  <c r="D939" i="1"/>
  <c r="C939" i="1"/>
  <c r="H939" i="1" s="1"/>
  <c r="D938" i="1"/>
  <c r="C938" i="1"/>
  <c r="D937" i="1"/>
  <c r="C937" i="1"/>
  <c r="D936" i="1"/>
  <c r="C936" i="1"/>
  <c r="H936" i="1" s="1"/>
  <c r="D935" i="1"/>
  <c r="C935" i="1"/>
  <c r="D934" i="1"/>
  <c r="C934" i="1"/>
  <c r="H934" i="1" s="1"/>
  <c r="D933" i="1"/>
  <c r="C933" i="1"/>
  <c r="H933" i="1" s="1"/>
  <c r="D932" i="1"/>
  <c r="C932" i="1"/>
  <c r="D931" i="1"/>
  <c r="C931" i="1"/>
  <c r="H931" i="1" s="1"/>
  <c r="D930" i="1"/>
  <c r="C930" i="1"/>
  <c r="D929" i="1"/>
  <c r="C929" i="1"/>
  <c r="H929" i="1" s="1"/>
  <c r="D928" i="1"/>
  <c r="C928" i="1"/>
  <c r="D927" i="1"/>
  <c r="C927" i="1"/>
  <c r="D926" i="1"/>
  <c r="C926" i="1"/>
  <c r="H926" i="1" s="1"/>
  <c r="D925" i="1"/>
  <c r="C925" i="1"/>
  <c r="H925" i="1" s="1"/>
  <c r="D924" i="1"/>
  <c r="C924" i="1"/>
  <c r="D923" i="1"/>
  <c r="C923" i="1"/>
  <c r="D922" i="1"/>
  <c r="C922" i="1"/>
  <c r="H922" i="1" s="1"/>
  <c r="D921" i="1"/>
  <c r="C921" i="1"/>
  <c r="H921" i="1" s="1"/>
  <c r="D920" i="1"/>
  <c r="C920" i="1"/>
  <c r="D919" i="1"/>
  <c r="C919" i="1"/>
  <c r="H919" i="1" s="1"/>
  <c r="D918" i="1"/>
  <c r="C918" i="1"/>
  <c r="D917" i="1"/>
  <c r="C917" i="1"/>
  <c r="H917" i="1" s="1"/>
  <c r="D916" i="1"/>
  <c r="C916" i="1"/>
  <c r="H916" i="1" s="1"/>
  <c r="D915" i="1"/>
  <c r="C915" i="1"/>
  <c r="D914" i="1"/>
  <c r="C914" i="1"/>
  <c r="H914" i="1" s="1"/>
  <c r="D913" i="1"/>
  <c r="C913" i="1"/>
  <c r="H913" i="1" s="1"/>
  <c r="D912" i="1"/>
  <c r="C912" i="1"/>
  <c r="H912" i="1" s="1"/>
  <c r="D911" i="1"/>
  <c r="C911" i="1"/>
  <c r="D910" i="1"/>
  <c r="C910" i="1"/>
  <c r="D909" i="1"/>
  <c r="C909" i="1"/>
  <c r="H909" i="1" s="1"/>
  <c r="D908" i="1"/>
  <c r="C908" i="1"/>
  <c r="D907" i="1"/>
  <c r="C907" i="1"/>
  <c r="D906" i="1"/>
  <c r="C906" i="1"/>
  <c r="D905" i="1"/>
  <c r="C905" i="1"/>
  <c r="H905" i="1" s="1"/>
  <c r="D904" i="1"/>
  <c r="C904" i="1"/>
  <c r="D903" i="1"/>
  <c r="C903" i="1"/>
  <c r="D902" i="1"/>
  <c r="C902" i="1"/>
  <c r="H902" i="1" s="1"/>
  <c r="D901" i="1"/>
  <c r="C901" i="1"/>
  <c r="D900" i="1"/>
  <c r="C900" i="1"/>
  <c r="D899" i="1"/>
  <c r="C899" i="1"/>
  <c r="D898" i="1"/>
  <c r="C898" i="1"/>
  <c r="H898" i="1" s="1"/>
  <c r="D897" i="1"/>
  <c r="C897" i="1"/>
  <c r="D896" i="1"/>
  <c r="C896" i="1"/>
  <c r="D895" i="1"/>
  <c r="C895" i="1"/>
  <c r="D894" i="1"/>
  <c r="C894" i="1"/>
  <c r="D893" i="1"/>
  <c r="C893" i="1"/>
  <c r="D892" i="1"/>
  <c r="C892" i="1"/>
  <c r="D891" i="1"/>
  <c r="C891" i="1"/>
  <c r="H891" i="1" s="1"/>
  <c r="D890" i="1"/>
  <c r="C890" i="1"/>
  <c r="H890" i="1" s="1"/>
  <c r="D889" i="1"/>
  <c r="C889" i="1"/>
  <c r="D888" i="1"/>
  <c r="C888" i="1"/>
  <c r="D887" i="1"/>
  <c r="C887" i="1"/>
  <c r="H887" i="1" s="1"/>
  <c r="D886" i="1"/>
  <c r="C886" i="1"/>
  <c r="H886" i="1" s="1"/>
  <c r="D885" i="1"/>
  <c r="C885" i="1"/>
  <c r="D884" i="1"/>
  <c r="C884" i="1"/>
  <c r="H884" i="1" s="1"/>
  <c r="D883" i="1"/>
  <c r="C883" i="1"/>
  <c r="D882" i="1"/>
  <c r="C882" i="1"/>
  <c r="H882" i="1" s="1"/>
  <c r="D881" i="1"/>
  <c r="C881" i="1"/>
  <c r="D880" i="1"/>
  <c r="C880" i="1"/>
  <c r="D879" i="1"/>
  <c r="C879" i="1"/>
  <c r="H879" i="1" s="1"/>
  <c r="D878" i="1"/>
  <c r="C878" i="1"/>
  <c r="H878" i="1" s="1"/>
  <c r="D877" i="1"/>
  <c r="C877" i="1"/>
  <c r="D876" i="1"/>
  <c r="C876" i="1"/>
  <c r="D875" i="1"/>
  <c r="C875" i="1"/>
  <c r="H875" i="1" s="1"/>
  <c r="D874" i="1"/>
  <c r="C874" i="1"/>
  <c r="D873" i="1"/>
  <c r="C873" i="1"/>
  <c r="H873" i="1" s="1"/>
  <c r="D872" i="1"/>
  <c r="C872" i="1"/>
  <c r="D871" i="1"/>
  <c r="C871" i="1"/>
  <c r="D870" i="1"/>
  <c r="C870" i="1"/>
  <c r="H870" i="1" s="1"/>
  <c r="D869" i="1"/>
  <c r="C869" i="1"/>
  <c r="D868" i="1"/>
  <c r="C868" i="1"/>
  <c r="H868" i="1" s="1"/>
  <c r="D867" i="1"/>
  <c r="C867" i="1"/>
  <c r="D866" i="1"/>
  <c r="C866" i="1"/>
  <c r="D865" i="1"/>
  <c r="C865" i="1"/>
  <c r="H865" i="1" s="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H832" i="1" s="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G651" i="1" s="1"/>
  <c r="D650" i="1"/>
  <c r="C650" i="1"/>
  <c r="D649" i="1"/>
  <c r="C649" i="1"/>
  <c r="D648" i="1"/>
  <c r="C648" i="1"/>
  <c r="D647" i="1"/>
  <c r="C647" i="1"/>
  <c r="D646" i="1"/>
  <c r="C646" i="1"/>
  <c r="D645" i="1"/>
  <c r="C645" i="1"/>
  <c r="C642" i="1"/>
  <c r="D641" i="1"/>
  <c r="D636" i="1"/>
  <c r="C636" i="1"/>
  <c r="D635" i="1"/>
  <c r="C635" i="1"/>
  <c r="G635" i="1" s="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G618" i="1" s="1"/>
  <c r="D617" i="1"/>
  <c r="C617" i="1"/>
  <c r="G617" i="1" s="1"/>
  <c r="D616" i="1"/>
  <c r="C616" i="1"/>
  <c r="D615" i="1"/>
  <c r="C615" i="1"/>
  <c r="D614" i="1"/>
  <c r="C614" i="1"/>
  <c r="G614" i="1" s="1"/>
  <c r="D613" i="1"/>
  <c r="C613" i="1"/>
  <c r="G613" i="1" s="1"/>
  <c r="D612" i="1"/>
  <c r="C612" i="1"/>
  <c r="D611" i="1"/>
  <c r="C611" i="1"/>
  <c r="D610" i="1"/>
  <c r="C610" i="1"/>
  <c r="D609" i="1"/>
  <c r="C609" i="1"/>
  <c r="D608" i="1"/>
  <c r="C608" i="1"/>
  <c r="G608" i="1" s="1"/>
  <c r="D607" i="1"/>
  <c r="C607" i="1"/>
  <c r="G607" i="1" s="1"/>
  <c r="D606" i="1"/>
  <c r="C606" i="1"/>
  <c r="G606" i="1" s="1"/>
  <c r="D605" i="1"/>
  <c r="C605" i="1"/>
  <c r="G605" i="1" s="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G590" i="1" s="1"/>
  <c r="D589" i="1"/>
  <c r="C589" i="1"/>
  <c r="G589" i="1" s="1"/>
  <c r="D588" i="1"/>
  <c r="C588" i="1"/>
  <c r="G588" i="1" s="1"/>
  <c r="D587" i="1"/>
  <c r="C587" i="1"/>
  <c r="G587" i="1" s="1"/>
  <c r="D586" i="1"/>
  <c r="C586" i="1"/>
  <c r="G586" i="1" s="1"/>
  <c r="D585" i="1"/>
  <c r="C585" i="1"/>
  <c r="G585" i="1" s="1"/>
  <c r="D584" i="1"/>
  <c r="C584" i="1"/>
  <c r="G584" i="1" s="1"/>
  <c r="C583" i="1"/>
  <c r="D582" i="1"/>
  <c r="C582" i="1"/>
  <c r="G582" i="1" s="1"/>
  <c r="D581" i="1"/>
  <c r="C581" i="1"/>
  <c r="G581" i="1" s="1"/>
  <c r="D580" i="1"/>
  <c r="C580" i="1"/>
  <c r="H580" i="1" s="1"/>
  <c r="D579" i="1"/>
  <c r="C579" i="1"/>
  <c r="H579" i="1" s="1"/>
  <c r="C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D563" i="1"/>
  <c r="C563" i="1"/>
  <c r="D562" i="1"/>
  <c r="C562" i="1"/>
  <c r="D561" i="1"/>
  <c r="C561" i="1"/>
  <c r="D560" i="1"/>
  <c r="C560" i="1"/>
  <c r="D559" i="1"/>
  <c r="C559" i="1"/>
  <c r="D558" i="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C508" i="1"/>
  <c r="D507" i="1"/>
  <c r="H507" i="1" s="1"/>
  <c r="C507" i="1"/>
  <c r="G507" i="1" s="1"/>
  <c r="D506" i="1"/>
  <c r="H506" i="1" s="1"/>
  <c r="C506" i="1"/>
  <c r="G506" i="1" s="1"/>
  <c r="D505" i="1"/>
  <c r="H505" i="1" s="1"/>
  <c r="C505" i="1"/>
  <c r="G505" i="1" s="1"/>
  <c r="D504" i="1"/>
  <c r="H504" i="1" s="1"/>
  <c r="C504" i="1"/>
  <c r="G504" i="1" s="1"/>
  <c r="C503" i="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C496" i="1"/>
  <c r="D495" i="1"/>
  <c r="H495" i="1" s="1"/>
  <c r="C495" i="1"/>
  <c r="G495" i="1" s="1"/>
  <c r="D494" i="1"/>
  <c r="H494" i="1" s="1"/>
  <c r="C494" i="1"/>
  <c r="G494" i="1" s="1"/>
  <c r="D493" i="1"/>
  <c r="H493" i="1" s="1"/>
  <c r="C493" i="1"/>
  <c r="G493" i="1" s="1"/>
  <c r="D492" i="1"/>
  <c r="H492" i="1" s="1"/>
  <c r="C492" i="1"/>
  <c r="G492" i="1" s="1"/>
  <c r="C491" i="1"/>
  <c r="D490" i="1"/>
  <c r="H490" i="1" s="1"/>
  <c r="C490" i="1"/>
  <c r="G490" i="1" s="1"/>
  <c r="D489" i="1"/>
  <c r="H489" i="1" s="1"/>
  <c r="C489" i="1"/>
  <c r="D488" i="1"/>
  <c r="H488" i="1" s="1"/>
  <c r="C488" i="1"/>
  <c r="D487" i="1"/>
  <c r="H487" i="1" s="1"/>
  <c r="C487" i="1"/>
  <c r="C486" i="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C473" i="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C425" i="1"/>
  <c r="D423" i="1"/>
  <c r="H423" i="1" s="1"/>
  <c r="C423" i="1"/>
  <c r="C422" i="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C357" i="1"/>
  <c r="C356" i="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C344" i="1"/>
  <c r="D343" i="1"/>
  <c r="H343" i="1" s="1"/>
  <c r="C343" i="1"/>
  <c r="G343" i="1" s="1"/>
  <c r="D342" i="1"/>
  <c r="H342" i="1" s="1"/>
  <c r="C342" i="1"/>
  <c r="G342" i="1" s="1"/>
  <c r="C341" i="1"/>
  <c r="D340" i="1"/>
  <c r="H340" i="1" s="1"/>
  <c r="C340" i="1"/>
  <c r="G340" i="1" s="1"/>
  <c r="D339" i="1"/>
  <c r="H339" i="1" s="1"/>
  <c r="C339" i="1"/>
  <c r="G339" i="1" s="1"/>
  <c r="D338" i="1"/>
  <c r="H338" i="1" s="1"/>
  <c r="C338" i="1"/>
  <c r="G338" i="1" s="1"/>
  <c r="D337" i="1"/>
  <c r="H337" i="1" s="1"/>
  <c r="C337" i="1"/>
  <c r="G337" i="1" s="1"/>
  <c r="C336" i="1"/>
  <c r="D335" i="1"/>
  <c r="H335" i="1" s="1"/>
  <c r="C335" i="1"/>
  <c r="G335" i="1" s="1"/>
  <c r="D334" i="1"/>
  <c r="H334" i="1" s="1"/>
  <c r="C334" i="1"/>
  <c r="G334" i="1" s="1"/>
  <c r="D333" i="1"/>
  <c r="H333" i="1" s="1"/>
  <c r="C333" i="1"/>
  <c r="G333" i="1" s="1"/>
  <c r="D332" i="1"/>
  <c r="H332" i="1" s="1"/>
  <c r="C332" i="1"/>
  <c r="G332" i="1" s="1"/>
  <c r="C331" i="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C322" i="1"/>
  <c r="D321" i="1"/>
  <c r="H321" i="1" s="1"/>
  <c r="C321" i="1"/>
  <c r="G321" i="1" s="1"/>
  <c r="D320" i="1"/>
  <c r="H320" i="1" s="1"/>
  <c r="C320" i="1"/>
  <c r="G320" i="1" s="1"/>
  <c r="D319" i="1"/>
  <c r="H319" i="1" s="1"/>
  <c r="C319" i="1"/>
  <c r="G319" i="1" s="1"/>
  <c r="D318" i="1"/>
  <c r="H318" i="1" s="1"/>
  <c r="C318" i="1"/>
  <c r="G318"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2" i="1"/>
  <c r="H302" i="1" s="1"/>
  <c r="C302" i="1"/>
  <c r="D301" i="1"/>
  <c r="H301" i="1" s="1"/>
  <c r="C301" i="1"/>
  <c r="D300" i="1"/>
  <c r="H300" i="1" s="1"/>
  <c r="C300" i="1"/>
  <c r="D299" i="1"/>
  <c r="H299" i="1" s="1"/>
  <c r="C299" i="1"/>
  <c r="D298" i="1"/>
  <c r="H298" i="1" s="1"/>
  <c r="C298" i="1"/>
  <c r="G298" i="1" s="1"/>
  <c r="C294" i="1"/>
  <c r="C293" i="1"/>
  <c r="D292" i="1"/>
  <c r="H292" i="1" s="1"/>
  <c r="C292" i="1"/>
  <c r="G292" i="1" s="1"/>
  <c r="D291" i="1"/>
  <c r="H291" i="1" s="1"/>
  <c r="C291" i="1"/>
  <c r="G291" i="1" s="1"/>
  <c r="D290" i="1"/>
  <c r="H290" i="1" s="1"/>
  <c r="C290" i="1"/>
  <c r="D289" i="1"/>
  <c r="H289" i="1" s="1"/>
  <c r="C289" i="1"/>
  <c r="G289" i="1" s="1"/>
  <c r="D288" i="1"/>
  <c r="H288" i="1" s="1"/>
  <c r="C288" i="1"/>
  <c r="D287" i="1"/>
  <c r="H287" i="1" s="1"/>
  <c r="C287" i="1"/>
  <c r="G287" i="1" s="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G271" i="1" s="1"/>
  <c r="D270" i="1"/>
  <c r="H270" i="1" s="1"/>
  <c r="C270" i="1"/>
  <c r="D269" i="1"/>
  <c r="H269" i="1" s="1"/>
  <c r="C269" i="1"/>
  <c r="D268" i="1"/>
  <c r="H268" i="1" s="1"/>
  <c r="C268" i="1"/>
  <c r="G268" i="1" s="1"/>
  <c r="D267" i="1"/>
  <c r="H267" i="1" s="1"/>
  <c r="C267" i="1"/>
  <c r="D266" i="1"/>
  <c r="H266" i="1" s="1"/>
  <c r="C266" i="1"/>
  <c r="G266" i="1" s="1"/>
  <c r="D265" i="1"/>
  <c r="H265" i="1" s="1"/>
  <c r="C265" i="1"/>
  <c r="D264" i="1"/>
  <c r="H264" i="1" s="1"/>
  <c r="C264" i="1"/>
  <c r="G264" i="1" s="1"/>
  <c r="D263" i="1"/>
  <c r="H263" i="1" s="1"/>
  <c r="C263" i="1"/>
  <c r="D262" i="1"/>
  <c r="H262" i="1" s="1"/>
  <c r="C262" i="1"/>
  <c r="G262" i="1" s="1"/>
  <c r="D261" i="1"/>
  <c r="H261" i="1" s="1"/>
  <c r="C261" i="1"/>
  <c r="G261" i="1" s="1"/>
  <c r="D260" i="1"/>
  <c r="H260" i="1" s="1"/>
  <c r="C260" i="1"/>
  <c r="G260" i="1" s="1"/>
  <c r="C259" i="1"/>
  <c r="C258" i="1"/>
  <c r="D257" i="1"/>
  <c r="H257" i="1" s="1"/>
  <c r="C257" i="1"/>
  <c r="D256" i="1"/>
  <c r="H256" i="1" s="1"/>
  <c r="C256" i="1"/>
  <c r="D255" i="1"/>
  <c r="H255" i="1" s="1"/>
  <c r="C255" i="1"/>
  <c r="D254" i="1"/>
  <c r="H254" i="1" s="1"/>
  <c r="C254" i="1"/>
  <c r="D253" i="1"/>
  <c r="H253" i="1" s="1"/>
  <c r="C253" i="1"/>
  <c r="D252" i="1"/>
  <c r="H252" i="1" s="1"/>
  <c r="C252" i="1"/>
  <c r="G252" i="1" s="1"/>
  <c r="D251" i="1"/>
  <c r="H251" i="1" s="1"/>
  <c r="C251" i="1"/>
  <c r="C250" i="1"/>
  <c r="D249" i="1"/>
  <c r="H249" i="1" s="1"/>
  <c r="C249" i="1"/>
  <c r="D248" i="1"/>
  <c r="H248" i="1" s="1"/>
  <c r="C248" i="1"/>
  <c r="D247" i="1"/>
  <c r="H247" i="1" s="1"/>
  <c r="C247" i="1"/>
  <c r="D246" i="1"/>
  <c r="H246" i="1" s="1"/>
  <c r="C246" i="1"/>
  <c r="D245" i="1"/>
  <c r="H245" i="1" s="1"/>
  <c r="C245" i="1"/>
  <c r="G245" i="1" s="1"/>
  <c r="D244" i="1"/>
  <c r="H244" i="1" s="1"/>
  <c r="C244" i="1"/>
  <c r="G244" i="1" s="1"/>
  <c r="D243" i="1"/>
  <c r="H243" i="1" s="1"/>
  <c r="C243" i="1"/>
  <c r="G243" i="1" s="1"/>
  <c r="C242" i="1"/>
  <c r="D241" i="1"/>
  <c r="C241" i="1"/>
  <c r="G241" i="1" s="1"/>
  <c r="D240" i="1"/>
  <c r="C240" i="1"/>
  <c r="D239" i="1"/>
  <c r="H239" i="1" s="1"/>
  <c r="C239" i="1"/>
  <c r="G239" i="1" s="1"/>
  <c r="D237" i="1"/>
  <c r="H237" i="1" s="1"/>
  <c r="C237" i="1"/>
  <c r="D236" i="1"/>
  <c r="H236" i="1" s="1"/>
  <c r="C236" i="1"/>
  <c r="G236" i="1" s="1"/>
  <c r="D235" i="1"/>
  <c r="H235" i="1" s="1"/>
  <c r="C235" i="1"/>
  <c r="D234" i="1"/>
  <c r="H234" i="1" s="1"/>
  <c r="C234" i="1"/>
  <c r="G234" i="1" s="1"/>
  <c r="C233" i="1"/>
  <c r="D232" i="1"/>
  <c r="H232" i="1" s="1"/>
  <c r="C232" i="1"/>
  <c r="G232" i="1" s="1"/>
  <c r="D231" i="1"/>
  <c r="H231" i="1" s="1"/>
  <c r="C231" i="1"/>
  <c r="G231" i="1" s="1"/>
  <c r="C230" i="1"/>
  <c r="D229" i="1"/>
  <c r="C229" i="1"/>
  <c r="H229" i="1" s="1"/>
  <c r="D228" i="1"/>
  <c r="C228" i="1"/>
  <c r="H228" i="1" s="1"/>
  <c r="C227" i="1"/>
  <c r="D225" i="1"/>
  <c r="C225" i="1"/>
  <c r="D224" i="1"/>
  <c r="C224" i="1"/>
  <c r="D223" i="1"/>
  <c r="C223" i="1"/>
  <c r="D222" i="1"/>
  <c r="C222" i="1"/>
  <c r="H222" i="1" s="1"/>
  <c r="C221" i="1"/>
  <c r="D220" i="1"/>
  <c r="C220" i="1"/>
  <c r="H220" i="1" s="1"/>
  <c r="D219" i="1"/>
  <c r="C219" i="1"/>
  <c r="H219" i="1" s="1"/>
  <c r="C218" i="1"/>
  <c r="C217" i="1"/>
  <c r="D216" i="1"/>
  <c r="C216" i="1"/>
  <c r="D215" i="1"/>
  <c r="C215" i="1"/>
  <c r="D214" i="1"/>
  <c r="C214" i="1"/>
  <c r="D213" i="1"/>
  <c r="C213" i="1"/>
  <c r="H213" i="1" s="1"/>
  <c r="C212" i="1"/>
  <c r="D211" i="1"/>
  <c r="C211" i="1"/>
  <c r="D210" i="1"/>
  <c r="C210" i="1"/>
  <c r="H210" i="1" s="1"/>
  <c r="D209" i="1"/>
  <c r="C209" i="1"/>
  <c r="H209" i="1" s="1"/>
  <c r="D208" i="1"/>
  <c r="C208" i="1"/>
  <c r="H208" i="1" s="1"/>
  <c r="D207" i="1"/>
  <c r="C207" i="1"/>
  <c r="D206" i="1"/>
  <c r="C206" i="1"/>
  <c r="H206" i="1" s="1"/>
  <c r="D205" i="1"/>
  <c r="C205" i="1"/>
  <c r="D204" i="1"/>
  <c r="C204" i="1"/>
  <c r="D203" i="1"/>
  <c r="C203" i="1"/>
  <c r="H203" i="1" s="1"/>
  <c r="D202" i="1"/>
  <c r="C202" i="1"/>
  <c r="D201" i="1"/>
  <c r="C201" i="1"/>
  <c r="H201" i="1" s="1"/>
  <c r="D200" i="1"/>
  <c r="C200" i="1"/>
  <c r="D199" i="1"/>
  <c r="C199" i="1"/>
  <c r="C198" i="1"/>
  <c r="D197" i="1"/>
  <c r="C197" i="1"/>
  <c r="D196" i="1"/>
  <c r="C196" i="1"/>
  <c r="D195" i="1"/>
  <c r="C195" i="1"/>
  <c r="H195" i="1" s="1"/>
  <c r="D194" i="1"/>
  <c r="C194" i="1"/>
  <c r="D193" i="1"/>
  <c r="C193" i="1"/>
  <c r="D192" i="1"/>
  <c r="C192" i="1"/>
  <c r="H192" i="1" s="1"/>
  <c r="D191" i="1"/>
  <c r="C191" i="1"/>
  <c r="C190" i="1"/>
  <c r="D189" i="1"/>
  <c r="C189" i="1"/>
  <c r="D188" i="1"/>
  <c r="C188" i="1"/>
  <c r="D187" i="1"/>
  <c r="C187" i="1"/>
  <c r="D186" i="1"/>
  <c r="C186" i="1"/>
  <c r="D185" i="1"/>
  <c r="D184" i="1"/>
  <c r="C184" i="1"/>
  <c r="D183" i="1"/>
  <c r="C183" i="1"/>
  <c r="D182" i="1"/>
  <c r="C182" i="1"/>
  <c r="H182" i="1" s="1"/>
  <c r="D181" i="1"/>
  <c r="C181" i="1"/>
  <c r="D180" i="1"/>
  <c r="C180" i="1"/>
  <c r="H180" i="1" s="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H164" i="1" s="1"/>
  <c r="D163" i="1"/>
  <c r="C163" i="1"/>
  <c r="H163" i="1" s="1"/>
  <c r="D162" i="1"/>
  <c r="C162" i="1"/>
  <c r="H162" i="1" s="1"/>
  <c r="D161" i="1"/>
  <c r="C161" i="1"/>
  <c r="D159" i="1"/>
  <c r="C159" i="1"/>
  <c r="D158" i="1"/>
  <c r="C158" i="1"/>
  <c r="D157" i="1"/>
  <c r="C157" i="1"/>
  <c r="D156" i="1"/>
  <c r="C156" i="1"/>
  <c r="D155" i="1"/>
  <c r="C155" i="1"/>
  <c r="D154" i="1"/>
  <c r="C154" i="1"/>
  <c r="H154" i="1" s="1"/>
  <c r="D153" i="1"/>
  <c r="C153" i="1"/>
  <c r="H153" i="1" s="1"/>
  <c r="D152" i="1"/>
  <c r="C152" i="1"/>
  <c r="H152" i="1" s="1"/>
  <c r="D151" i="1"/>
  <c r="C151" i="1"/>
  <c r="H151" i="1" s="1"/>
  <c r="D150" i="1"/>
  <c r="C150" i="1"/>
  <c r="H150" i="1" s="1"/>
  <c r="D149"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C137" i="1"/>
  <c r="C136" i="1"/>
  <c r="D135" i="1"/>
  <c r="C135" i="1"/>
  <c r="H135" i="1" s="1"/>
  <c r="D134" i="1"/>
  <c r="C134" i="1"/>
  <c r="H134" i="1" s="1"/>
  <c r="D133" i="1"/>
  <c r="C133" i="1"/>
  <c r="H133" i="1" s="1"/>
  <c r="D132" i="1"/>
  <c r="C132" i="1"/>
  <c r="H132" i="1" s="1"/>
  <c r="C131"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H113" i="1" s="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H91" i="1" s="1"/>
  <c r="D90" i="1"/>
  <c r="C90" i="1"/>
  <c r="D89" i="1"/>
  <c r="C89" i="1"/>
  <c r="D88" i="1"/>
  <c r="C88" i="1"/>
  <c r="C87" i="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C73" i="1"/>
  <c r="D72" i="1"/>
  <c r="C72" i="1"/>
  <c r="D71" i="1"/>
  <c r="C71" i="1"/>
  <c r="H71" i="1" s="1"/>
  <c r="C70" i="1"/>
  <c r="D69" i="1"/>
  <c r="C69" i="1"/>
  <c r="D68" i="1"/>
  <c r="C68" i="1"/>
  <c r="H68" i="1" s="1"/>
  <c r="C67" i="1"/>
  <c r="D66" i="1"/>
  <c r="C66" i="1"/>
  <c r="D65" i="1"/>
  <c r="C65" i="1"/>
  <c r="H65" i="1" s="1"/>
  <c r="C64" i="1"/>
  <c r="D63" i="1"/>
  <c r="C63" i="1"/>
  <c r="H63" i="1" s="1"/>
  <c r="D62" i="1"/>
  <c r="C62" i="1"/>
  <c r="H62" i="1" s="1"/>
  <c r="D61" i="1"/>
  <c r="C61" i="1"/>
  <c r="H61" i="1" s="1"/>
  <c r="D60" i="1"/>
  <c r="C60" i="1"/>
  <c r="H60" i="1" s="1"/>
  <c r="D59" i="1"/>
  <c r="C59" i="1"/>
  <c r="D58" i="1"/>
  <c r="C58" i="1"/>
  <c r="H58" i="1" s="1"/>
  <c r="D57" i="1"/>
  <c r="C57" i="1"/>
  <c r="D56" i="1"/>
  <c r="C56" i="1"/>
  <c r="D55" i="1"/>
  <c r="C55" i="1"/>
  <c r="H55" i="1" s="1"/>
  <c r="D54" i="1"/>
  <c r="C54" i="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H29" i="1" s="1"/>
  <c r="D28" i="1"/>
  <c r="C28" i="1"/>
  <c r="H28" i="1" s="1"/>
  <c r="D27" i="1"/>
  <c r="C27" i="1"/>
  <c r="H27" i="1" s="1"/>
  <c r="D26" i="1"/>
  <c r="C26" i="1"/>
  <c r="H26" i="1" s="1"/>
  <c r="C25" i="1"/>
  <c r="D24" i="1"/>
  <c r="C24" i="1"/>
  <c r="H24" i="1" s="1"/>
  <c r="D23" i="1"/>
  <c r="C23" i="1"/>
  <c r="D22" i="1"/>
  <c r="C22" i="1"/>
  <c r="D21" i="1"/>
  <c r="C21" i="1"/>
  <c r="D20" i="1"/>
  <c r="C20" i="1"/>
  <c r="H20" i="1" s="1"/>
  <c r="D19" i="1"/>
  <c r="C19" i="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D8" i="1"/>
  <c r="C8" i="1"/>
  <c r="H8" i="1" s="1"/>
  <c r="D7" i="1"/>
  <c r="C7" i="1"/>
  <c r="D6" i="1"/>
  <c r="C6" i="1"/>
  <c r="H6" i="1" s="1"/>
  <c r="D5" i="1"/>
  <c r="C5" i="1"/>
  <c r="H5" i="1" s="1"/>
  <c r="C4" i="1"/>
  <c r="H1681" i="1" l="1"/>
  <c r="G1686" i="1"/>
  <c r="G1680" i="1"/>
  <c r="H1679" i="1"/>
  <c r="G1678" i="1"/>
  <c r="H1677" i="1"/>
  <c r="G1676" i="1"/>
  <c r="G1674" i="1"/>
  <c r="H1675" i="1"/>
  <c r="H1673" i="1"/>
  <c r="G1672" i="1"/>
  <c r="H1671" i="1"/>
  <c r="H1669" i="1"/>
  <c r="G1670" i="1"/>
  <c r="G1668" i="1"/>
  <c r="H1667" i="1"/>
  <c r="G1666" i="1"/>
  <c r="G1664" i="1"/>
  <c r="H1665" i="1"/>
  <c r="H1663" i="1"/>
  <c r="G1662" i="1"/>
  <c r="H1661" i="1"/>
  <c r="H1659" i="1"/>
  <c r="G1660" i="1"/>
  <c r="G1658" i="1"/>
  <c r="H1657" i="1"/>
  <c r="G1656" i="1"/>
  <c r="G1654" i="1"/>
  <c r="H1655" i="1"/>
  <c r="H1653" i="1"/>
  <c r="G1652" i="1"/>
  <c r="H1651" i="1"/>
  <c r="H1649" i="1"/>
  <c r="G1650" i="1"/>
  <c r="G1648" i="1"/>
  <c r="H1647" i="1"/>
  <c r="G1646" i="1"/>
  <c r="G1644" i="1"/>
  <c r="H1645" i="1"/>
  <c r="H1643" i="1"/>
  <c r="G1642" i="1"/>
  <c r="H1641" i="1"/>
  <c r="H1639" i="1"/>
  <c r="G1640" i="1"/>
  <c r="G1638" i="1"/>
  <c r="H1637" i="1"/>
  <c r="G1636" i="1"/>
  <c r="G1634" i="1"/>
  <c r="H1635" i="1"/>
  <c r="H1633" i="1"/>
  <c r="C1629" i="1"/>
  <c r="G1629" i="1" s="1"/>
  <c r="G1632" i="1"/>
  <c r="H1631" i="1"/>
  <c r="G1628" i="1"/>
  <c r="H1629" i="1"/>
  <c r="G1630" i="1"/>
  <c r="G1626" i="1"/>
  <c r="G1618" i="1"/>
  <c r="C1585" i="1"/>
  <c r="G1585" i="1" s="1"/>
  <c r="H1614" i="1"/>
  <c r="G1614" i="1"/>
  <c r="H1601" i="1"/>
  <c r="G1600" i="1"/>
  <c r="H1599" i="1"/>
  <c r="G1598" i="1"/>
  <c r="H1597" i="1"/>
  <c r="H1595" i="1"/>
  <c r="G1596" i="1"/>
  <c r="G1594" i="1"/>
  <c r="H1593" i="1"/>
  <c r="G1592" i="1"/>
  <c r="H1591" i="1"/>
  <c r="G1590" i="1"/>
  <c r="H1589" i="1"/>
  <c r="G1588" i="1"/>
  <c r="H1587" i="1"/>
  <c r="H1583" i="1"/>
  <c r="G1586" i="1"/>
  <c r="E31" i="9"/>
  <c r="B31" i="9" s="1"/>
  <c r="E37" i="9"/>
  <c r="B37" i="9" s="1"/>
  <c r="E312" i="9"/>
  <c r="H1010" i="1"/>
  <c r="H1009" i="1"/>
  <c r="H1008" i="1"/>
  <c r="H1007" i="1"/>
  <c r="H1006" i="1"/>
  <c r="H1005" i="1"/>
  <c r="H1004" i="1"/>
  <c r="H1003" i="1"/>
  <c r="H1002" i="1"/>
  <c r="H1001" i="1"/>
  <c r="H1000" i="1"/>
  <c r="H999" i="1"/>
  <c r="H998" i="1"/>
  <c r="H997" i="1"/>
  <c r="H970" i="1"/>
  <c r="H966" i="1"/>
  <c r="H964" i="1"/>
  <c r="H962" i="1"/>
  <c r="H961" i="1"/>
  <c r="H958" i="1"/>
  <c r="H957" i="1"/>
  <c r="H954" i="1"/>
  <c r="H953" i="1"/>
  <c r="H950" i="1"/>
  <c r="H949" i="1"/>
  <c r="H946" i="1"/>
  <c r="H945" i="1"/>
  <c r="H943" i="1"/>
  <c r="H941" i="1"/>
  <c r="H940" i="1"/>
  <c r="H938" i="1"/>
  <c r="H937" i="1"/>
  <c r="H935" i="1"/>
  <c r="H932" i="1"/>
  <c r="H930" i="1"/>
  <c r="H928" i="1"/>
  <c r="H927" i="1"/>
  <c r="H924" i="1"/>
  <c r="H923" i="1"/>
  <c r="H920" i="1"/>
  <c r="H918" i="1"/>
  <c r="H915" i="1"/>
  <c r="H911" i="1"/>
  <c r="H910" i="1"/>
  <c r="H908" i="1"/>
  <c r="H907" i="1"/>
  <c r="H906" i="1"/>
  <c r="H904" i="1"/>
  <c r="H903" i="1"/>
  <c r="H901" i="1"/>
  <c r="H900" i="1"/>
  <c r="H899" i="1"/>
  <c r="H897" i="1"/>
  <c r="H896" i="1"/>
  <c r="H895" i="1"/>
  <c r="H894" i="1"/>
  <c r="H893" i="1"/>
  <c r="H892" i="1"/>
  <c r="H889" i="1"/>
  <c r="H888" i="1"/>
  <c r="H885" i="1"/>
  <c r="H883" i="1"/>
  <c r="H881" i="1"/>
  <c r="H880" i="1"/>
  <c r="H877" i="1"/>
  <c r="H876" i="1"/>
  <c r="H874" i="1"/>
  <c r="H872" i="1"/>
  <c r="H871" i="1"/>
  <c r="H869" i="1"/>
  <c r="H867" i="1"/>
  <c r="H866" i="1"/>
  <c r="H864" i="1"/>
  <c r="H863" i="1"/>
  <c r="H862" i="1"/>
  <c r="H861" i="1"/>
  <c r="H860" i="1"/>
  <c r="H859" i="1"/>
  <c r="H858" i="1"/>
  <c r="H857" i="1"/>
  <c r="H856" i="1"/>
  <c r="H855" i="1"/>
  <c r="H854" i="1"/>
  <c r="H853" i="1"/>
  <c r="H852" i="1"/>
  <c r="H851" i="1"/>
  <c r="H850" i="1"/>
  <c r="H849" i="1"/>
  <c r="H848" i="1"/>
  <c r="H847" i="1"/>
  <c r="H846" i="1"/>
  <c r="H845" i="1"/>
  <c r="H844" i="1"/>
  <c r="H843" i="1"/>
  <c r="H842" i="1"/>
  <c r="H841" i="1"/>
  <c r="H840" i="1"/>
  <c r="H839" i="1"/>
  <c r="H838" i="1"/>
  <c r="H837" i="1"/>
  <c r="H836" i="1"/>
  <c r="H835" i="1"/>
  <c r="H834" i="1"/>
  <c r="H833" i="1"/>
  <c r="H831" i="1"/>
  <c r="H830" i="1"/>
  <c r="H829" i="1"/>
  <c r="H828" i="1"/>
  <c r="H827" i="1"/>
  <c r="H826" i="1"/>
  <c r="H825" i="1"/>
  <c r="H824" i="1"/>
  <c r="H823" i="1"/>
  <c r="H822" i="1"/>
  <c r="H821" i="1"/>
  <c r="H820" i="1"/>
  <c r="H819" i="1"/>
  <c r="H818" i="1"/>
  <c r="H817" i="1"/>
  <c r="H816" i="1"/>
  <c r="H815" i="1"/>
  <c r="H814" i="1"/>
  <c r="H813" i="1"/>
  <c r="H812" i="1"/>
  <c r="H811" i="1"/>
  <c r="H810" i="1"/>
  <c r="H808" i="1"/>
  <c r="H809" i="1"/>
  <c r="H807" i="1"/>
  <c r="H806" i="1"/>
  <c r="H805" i="1"/>
  <c r="E75" i="9"/>
  <c r="B75" i="9" s="1"/>
  <c r="H804" i="1"/>
  <c r="H803" i="1"/>
  <c r="H802" i="1"/>
  <c r="H801" i="1"/>
  <c r="H800" i="1"/>
  <c r="E73" i="9"/>
  <c r="B73" i="9" s="1"/>
  <c r="H799" i="1"/>
  <c r="H798" i="1"/>
  <c r="H797" i="1"/>
  <c r="H796" i="1"/>
  <c r="H795" i="1"/>
  <c r="H794" i="1"/>
  <c r="H793" i="1"/>
  <c r="H792" i="1"/>
  <c r="H791" i="1"/>
  <c r="H790" i="1"/>
  <c r="H789" i="1"/>
  <c r="H788" i="1"/>
  <c r="H787" i="1"/>
  <c r="H786" i="1"/>
  <c r="H785" i="1"/>
  <c r="H783" i="1"/>
  <c r="H784" i="1"/>
  <c r="H782" i="1"/>
  <c r="H781" i="1"/>
  <c r="H780" i="1"/>
  <c r="H779" i="1"/>
  <c r="H778" i="1"/>
  <c r="H777" i="1"/>
  <c r="H776" i="1"/>
  <c r="H775" i="1"/>
  <c r="H774" i="1"/>
  <c r="H773" i="1"/>
  <c r="H772" i="1"/>
  <c r="H771" i="1"/>
  <c r="H770" i="1"/>
  <c r="H769" i="1"/>
  <c r="H768" i="1"/>
  <c r="H767" i="1"/>
  <c r="H766" i="1"/>
  <c r="H765" i="1"/>
  <c r="H764" i="1"/>
  <c r="H763" i="1"/>
  <c r="H762" i="1"/>
  <c r="H761" i="1"/>
  <c r="H760" i="1"/>
  <c r="H759" i="1"/>
  <c r="H758" i="1"/>
  <c r="H756" i="1"/>
  <c r="H757" i="1"/>
  <c r="H755" i="1"/>
  <c r="H754" i="1"/>
  <c r="H753" i="1"/>
  <c r="H752" i="1"/>
  <c r="H751" i="1"/>
  <c r="H750" i="1"/>
  <c r="H749" i="1"/>
  <c r="H748" i="1"/>
  <c r="H747" i="1"/>
  <c r="H746" i="1"/>
  <c r="H745" i="1"/>
  <c r="H744" i="1"/>
  <c r="H743" i="1"/>
  <c r="H742" i="1"/>
  <c r="H741" i="1"/>
  <c r="H740" i="1"/>
  <c r="H739" i="1"/>
  <c r="E57" i="9"/>
  <c r="B57" i="9" s="1"/>
  <c r="H738" i="1"/>
  <c r="H737" i="1"/>
  <c r="H736" i="1"/>
  <c r="H735" i="1"/>
  <c r="H734" i="1"/>
  <c r="H733" i="1"/>
  <c r="H732" i="1"/>
  <c r="H731" i="1"/>
  <c r="H730" i="1"/>
  <c r="H729" i="1"/>
  <c r="H728" i="1"/>
  <c r="H727" i="1"/>
  <c r="H726" i="1"/>
  <c r="H725" i="1"/>
  <c r="H724" i="1"/>
  <c r="H723" i="1"/>
  <c r="E47" i="9"/>
  <c r="B47" i="9" s="1"/>
  <c r="E45" i="9"/>
  <c r="B45" i="9" s="1"/>
  <c r="H722" i="1"/>
  <c r="H721" i="1"/>
  <c r="H720" i="1"/>
  <c r="H719" i="1"/>
  <c r="H718" i="1"/>
  <c r="H717" i="1"/>
  <c r="H716" i="1"/>
  <c r="H715" i="1"/>
  <c r="H714" i="1"/>
  <c r="H713" i="1"/>
  <c r="H712" i="1"/>
  <c r="H711" i="1"/>
  <c r="H710" i="1"/>
  <c r="H709" i="1"/>
  <c r="H707" i="1"/>
  <c r="H708" i="1"/>
  <c r="H706" i="1"/>
  <c r="H705" i="1"/>
  <c r="E43" i="9"/>
  <c r="B43" i="9" s="1"/>
  <c r="E41" i="9"/>
  <c r="B41" i="9" s="1"/>
  <c r="H704" i="1"/>
  <c r="H703" i="1"/>
  <c r="H702" i="1"/>
  <c r="H701" i="1"/>
  <c r="H700" i="1"/>
  <c r="H698" i="1"/>
  <c r="H696" i="1"/>
  <c r="H697" i="1"/>
  <c r="H695" i="1"/>
  <c r="H694" i="1"/>
  <c r="H693" i="1"/>
  <c r="H692" i="1"/>
  <c r="H691" i="1"/>
  <c r="H690" i="1"/>
  <c r="G689" i="1"/>
  <c r="G687" i="1"/>
  <c r="G688" i="1"/>
  <c r="G686" i="1"/>
  <c r="G685" i="1"/>
  <c r="G684" i="1"/>
  <c r="G683" i="1"/>
  <c r="G682" i="1"/>
  <c r="G681" i="1"/>
  <c r="G680" i="1"/>
  <c r="G679" i="1"/>
  <c r="G678" i="1"/>
  <c r="G677" i="1"/>
  <c r="G676" i="1"/>
  <c r="G675" i="1"/>
  <c r="G674" i="1"/>
  <c r="G672" i="1"/>
  <c r="G673" i="1"/>
  <c r="G671" i="1"/>
  <c r="G670" i="1"/>
  <c r="H699" i="1"/>
  <c r="G669" i="1"/>
  <c r="G668" i="1"/>
  <c r="G666" i="1"/>
  <c r="G667" i="1"/>
  <c r="G665" i="1"/>
  <c r="G664" i="1"/>
  <c r="G663" i="1"/>
  <c r="G662" i="1"/>
  <c r="G661" i="1"/>
  <c r="G659" i="1"/>
  <c r="G660" i="1"/>
  <c r="G658" i="1"/>
  <c r="G657" i="1"/>
  <c r="E29" i="9"/>
  <c r="B29" i="9" s="1"/>
  <c r="E27" i="9"/>
  <c r="B27" i="9" s="1"/>
  <c r="G656" i="1"/>
  <c r="G655" i="1"/>
  <c r="G654" i="1"/>
  <c r="G653" i="1"/>
  <c r="G652" i="1"/>
  <c r="G650" i="1"/>
  <c r="G648" i="1"/>
  <c r="G647" i="1"/>
  <c r="G646" i="1"/>
  <c r="G649" i="1"/>
  <c r="G645" i="1"/>
  <c r="G636" i="1"/>
  <c r="G632" i="1"/>
  <c r="G630" i="1"/>
  <c r="G631" i="1"/>
  <c r="F292" i="9"/>
  <c r="B292" i="9" s="1"/>
  <c r="G629" i="1"/>
  <c r="G627" i="1"/>
  <c r="G628" i="1"/>
  <c r="G626" i="1"/>
  <c r="G624" i="1"/>
  <c r="G625" i="1"/>
  <c r="G622" i="1"/>
  <c r="G621" i="1"/>
  <c r="G620" i="1"/>
  <c r="G619" i="1"/>
  <c r="G612" i="1"/>
  <c r="F290" i="9"/>
  <c r="B290" i="9" s="1"/>
  <c r="G610" i="1"/>
  <c r="G611" i="1"/>
  <c r="G609" i="1"/>
  <c r="F288" i="9"/>
  <c r="B288" i="9" s="1"/>
  <c r="F286" i="9"/>
  <c r="B286" i="9" s="1"/>
  <c r="G603" i="1"/>
  <c r="G604" i="1"/>
  <c r="G601" i="1"/>
  <c r="G602" i="1"/>
  <c r="F284" i="9"/>
  <c r="B284" i="9" s="1"/>
  <c r="G600" i="1"/>
  <c r="G599" i="1"/>
  <c r="F282" i="9"/>
  <c r="B282" i="9" s="1"/>
  <c r="G596" i="1"/>
  <c r="G595" i="1"/>
  <c r="F280" i="9"/>
  <c r="B280" i="9" s="1"/>
  <c r="G594" i="1"/>
  <c r="B279" i="9"/>
  <c r="G187" i="9"/>
  <c r="E187" i="9" s="1"/>
  <c r="B187" i="9" s="1"/>
  <c r="G592" i="1"/>
  <c r="G593" i="1"/>
  <c r="G615" i="1"/>
  <c r="G616" i="1"/>
  <c r="G597" i="1"/>
  <c r="G598" i="1"/>
  <c r="G583" i="1"/>
  <c r="E584" i="4"/>
  <c r="D578" i="1" s="1"/>
  <c r="H578" i="1" s="1"/>
  <c r="H564" i="1"/>
  <c r="H563" i="1"/>
  <c r="H562" i="1"/>
  <c r="H561" i="1"/>
  <c r="H560" i="1"/>
  <c r="H559" i="1"/>
  <c r="G556" i="1"/>
  <c r="G557" i="1"/>
  <c r="G555" i="1"/>
  <c r="G554" i="1"/>
  <c r="G553" i="1"/>
  <c r="G551" i="1"/>
  <c r="G552" i="1"/>
  <c r="G550" i="1"/>
  <c r="G549" i="1"/>
  <c r="G548" i="1"/>
  <c r="G547" i="1"/>
  <c r="B277" i="9"/>
  <c r="G546" i="1"/>
  <c r="G544" i="1"/>
  <c r="G545" i="1"/>
  <c r="B275" i="9"/>
  <c r="G543" i="1"/>
  <c r="G542" i="1"/>
  <c r="G541" i="1"/>
  <c r="B273" i="9"/>
  <c r="G539" i="1"/>
  <c r="G540" i="1"/>
  <c r="G538" i="1"/>
  <c r="G536" i="1"/>
  <c r="G537" i="1"/>
  <c r="B271" i="9"/>
  <c r="G535" i="1"/>
  <c r="G534" i="1"/>
  <c r="G533" i="1"/>
  <c r="G531" i="1"/>
  <c r="G532" i="1"/>
  <c r="G508" i="1"/>
  <c r="B269" i="9"/>
  <c r="G503" i="1"/>
  <c r="B267" i="9"/>
  <c r="B265" i="9"/>
  <c r="B263" i="9"/>
  <c r="G496" i="1"/>
  <c r="B261" i="9"/>
  <c r="G491" i="1"/>
  <c r="D486" i="1"/>
  <c r="H486" i="1" s="1"/>
  <c r="B259" i="9"/>
  <c r="G489" i="1"/>
  <c r="G488" i="1"/>
  <c r="B257" i="9"/>
  <c r="G486" i="1"/>
  <c r="G487" i="1"/>
  <c r="E479" i="4"/>
  <c r="D473" i="1" s="1"/>
  <c r="H473" i="1" s="1"/>
  <c r="B255" i="9"/>
  <c r="B253" i="9"/>
  <c r="B251" i="9"/>
  <c r="B249" i="9"/>
  <c r="E431" i="4"/>
  <c r="G416" i="1"/>
  <c r="G415" i="1"/>
  <c r="G414" i="1"/>
  <c r="G375" i="1"/>
  <c r="G411" i="1"/>
  <c r="G410" i="1"/>
  <c r="G409" i="1"/>
  <c r="G407" i="1"/>
  <c r="G408" i="1"/>
  <c r="F412" i="4"/>
  <c r="G405" i="1"/>
  <c r="G406" i="1"/>
  <c r="G404" i="1"/>
  <c r="G401" i="1"/>
  <c r="G402" i="1"/>
  <c r="G403" i="1"/>
  <c r="G400" i="1"/>
  <c r="G399" i="1"/>
  <c r="G398" i="1"/>
  <c r="G396" i="1"/>
  <c r="G397" i="1"/>
  <c r="F401" i="4"/>
  <c r="G395" i="1"/>
  <c r="G393" i="1"/>
  <c r="G394" i="1"/>
  <c r="G392" i="1"/>
  <c r="G391" i="1"/>
  <c r="G390" i="1"/>
  <c r="G388" i="1"/>
  <c r="G389" i="1"/>
  <c r="G387" i="1"/>
  <c r="G386" i="1"/>
  <c r="G385" i="1"/>
  <c r="G383" i="1"/>
  <c r="G384" i="1"/>
  <c r="G382" i="1"/>
  <c r="G381" i="1"/>
  <c r="G380" i="1"/>
  <c r="G379" i="1"/>
  <c r="G378" i="1"/>
  <c r="G377" i="1"/>
  <c r="G374" i="1"/>
  <c r="G376" i="1"/>
  <c r="F379" i="4"/>
  <c r="G373" i="1"/>
  <c r="G372" i="1"/>
  <c r="G371" i="1"/>
  <c r="G369" i="1"/>
  <c r="G370" i="1"/>
  <c r="F374" i="4"/>
  <c r="D357" i="1"/>
  <c r="H357" i="1" s="1"/>
  <c r="G356" i="1"/>
  <c r="G357" i="1"/>
  <c r="G358" i="1"/>
  <c r="G344" i="1"/>
  <c r="G341" i="1"/>
  <c r="G336" i="1"/>
  <c r="G331" i="1"/>
  <c r="G322" i="1"/>
  <c r="G317" i="1"/>
  <c r="F322" i="4"/>
  <c r="G315" i="1"/>
  <c r="G314" i="1"/>
  <c r="G313" i="1"/>
  <c r="G312" i="1"/>
  <c r="G311" i="1"/>
  <c r="G309" i="1"/>
  <c r="G310" i="1"/>
  <c r="G308" i="1"/>
  <c r="G307" i="1"/>
  <c r="G304" i="1"/>
  <c r="G305" i="1"/>
  <c r="G306" i="1"/>
  <c r="G302" i="1"/>
  <c r="G301" i="1"/>
  <c r="G300" i="1"/>
  <c r="G423" i="1"/>
  <c r="G299" i="1"/>
  <c r="G422" i="1"/>
  <c r="D421" i="1"/>
  <c r="H421" i="1" s="1"/>
  <c r="H7" i="1"/>
  <c r="G293" i="1"/>
  <c r="G294" i="1"/>
  <c r="G290" i="1"/>
  <c r="G288" i="1"/>
  <c r="G285" i="1"/>
  <c r="G286" i="1"/>
  <c r="G284" i="1"/>
  <c r="G283" i="1"/>
  <c r="G282" i="1"/>
  <c r="G281" i="1"/>
  <c r="G279" i="1"/>
  <c r="G280" i="1"/>
  <c r="G278" i="1"/>
  <c r="G277" i="1"/>
  <c r="G276" i="1"/>
  <c r="G274" i="1"/>
  <c r="G275" i="1"/>
  <c r="G273" i="1"/>
  <c r="G269" i="1"/>
  <c r="G270" i="1"/>
  <c r="G272" i="1"/>
  <c r="F247" i="9"/>
  <c r="B247" i="9" s="1"/>
  <c r="G265" i="1"/>
  <c r="G267" i="1"/>
  <c r="G263" i="1"/>
  <c r="G259" i="1"/>
  <c r="G257" i="1"/>
  <c r="G255" i="1"/>
  <c r="G256" i="1"/>
  <c r="G253" i="1"/>
  <c r="G254" i="1"/>
  <c r="G250" i="1"/>
  <c r="G251" i="1"/>
  <c r="G249" i="1"/>
  <c r="G248" i="1"/>
  <c r="G246" i="1"/>
  <c r="G247" i="1"/>
  <c r="G242" i="1"/>
  <c r="H241" i="1"/>
  <c r="C238" i="1"/>
  <c r="H240" i="1"/>
  <c r="E74" i="9"/>
  <c r="B74" i="9" s="1"/>
  <c r="D230" i="4"/>
  <c r="H238" i="1"/>
  <c r="G240" i="1"/>
  <c r="G238" i="1"/>
  <c r="G237" i="1"/>
  <c r="G235" i="1"/>
  <c r="G233" i="1"/>
  <c r="H230" i="1"/>
  <c r="H227" i="1"/>
  <c r="H224" i="1"/>
  <c r="H223" i="1"/>
  <c r="H225" i="1"/>
  <c r="H221" i="1"/>
  <c r="F225" i="4"/>
  <c r="H217" i="1"/>
  <c r="H218" i="1"/>
  <c r="H216" i="1"/>
  <c r="H215" i="1"/>
  <c r="H214" i="1"/>
  <c r="H212" i="1"/>
  <c r="E202" i="4"/>
  <c r="F216" i="4"/>
  <c r="H211" i="1"/>
  <c r="F245" i="9"/>
  <c r="B245" i="9" s="1"/>
  <c r="H207" i="1"/>
  <c r="H204" i="1"/>
  <c r="H205" i="1"/>
  <c r="F208" i="4"/>
  <c r="H202" i="1"/>
  <c r="H199" i="1"/>
  <c r="H200" i="1"/>
  <c r="H197" i="1"/>
  <c r="H196" i="1"/>
  <c r="H194" i="1"/>
  <c r="F243" i="9"/>
  <c r="B243" i="9" s="1"/>
  <c r="H193" i="1"/>
  <c r="F194" i="4"/>
  <c r="B241" i="9"/>
  <c r="H190" i="1"/>
  <c r="H191" i="1"/>
  <c r="F241" i="9"/>
  <c r="H189" i="1"/>
  <c r="H188" i="1"/>
  <c r="C185" i="1"/>
  <c r="G185" i="1" s="1"/>
  <c r="H187" i="1"/>
  <c r="H185" i="1"/>
  <c r="H186" i="1"/>
  <c r="H183" i="1"/>
  <c r="H184" i="1"/>
  <c r="H181" i="1"/>
  <c r="F239" i="9"/>
  <c r="B239" i="9" s="1"/>
  <c r="F178" i="4"/>
  <c r="H179" i="1"/>
  <c r="H178" i="1"/>
  <c r="H177" i="1"/>
  <c r="H176" i="1"/>
  <c r="H174" i="1"/>
  <c r="H175" i="1"/>
  <c r="H173" i="1"/>
  <c r="H172" i="1"/>
  <c r="H171" i="1"/>
  <c r="H170" i="1"/>
  <c r="H169" i="1"/>
  <c r="H168" i="1"/>
  <c r="H166" i="1"/>
  <c r="H167" i="1"/>
  <c r="F170" i="4"/>
  <c r="H161" i="1"/>
  <c r="H165" i="1"/>
  <c r="F165" i="4"/>
  <c r="H159" i="1"/>
  <c r="H158" i="1"/>
  <c r="H156" i="1"/>
  <c r="H157" i="1"/>
  <c r="H149" i="1"/>
  <c r="H155" i="1"/>
  <c r="F237" i="9"/>
  <c r="B237" i="9" s="1"/>
  <c r="H136" i="1"/>
  <c r="D137" i="1"/>
  <c r="H137" i="1" s="1"/>
  <c r="H130" i="1"/>
  <c r="D131" i="1"/>
  <c r="H131" i="1" s="1"/>
  <c r="H129" i="1"/>
  <c r="H128" i="1"/>
  <c r="H127" i="1"/>
  <c r="H125" i="1"/>
  <c r="H126" i="1"/>
  <c r="H124" i="1"/>
  <c r="H122" i="1"/>
  <c r="H123" i="1"/>
  <c r="E125" i="4"/>
  <c r="D121" i="1" s="1"/>
  <c r="H121" i="1" s="1"/>
  <c r="H120" i="1"/>
  <c r="H119" i="1"/>
  <c r="H118" i="1"/>
  <c r="H116" i="1"/>
  <c r="H117" i="1"/>
  <c r="H115" i="1"/>
  <c r="H114" i="1"/>
  <c r="H112" i="1"/>
  <c r="H111" i="1"/>
  <c r="H110" i="1"/>
  <c r="H108" i="1"/>
  <c r="H109" i="1"/>
  <c r="F112" i="4"/>
  <c r="H107" i="1"/>
  <c r="F235" i="9"/>
  <c r="B235" i="9" s="1"/>
  <c r="H106" i="1"/>
  <c r="H105" i="1"/>
  <c r="H103" i="1"/>
  <c r="H104" i="1"/>
  <c r="F107" i="4"/>
  <c r="H101" i="1"/>
  <c r="H100" i="1"/>
  <c r="H99" i="1"/>
  <c r="H98" i="1"/>
  <c r="H97" i="1"/>
  <c r="H96" i="1"/>
  <c r="H94" i="1"/>
  <c r="H95" i="1"/>
  <c r="H93" i="1"/>
  <c r="H92" i="1"/>
  <c r="H90" i="1"/>
  <c r="F233" i="9"/>
  <c r="B233" i="9" s="1"/>
  <c r="E82" i="4"/>
  <c r="F91" i="4"/>
  <c r="H89" i="1"/>
  <c r="H87" i="1"/>
  <c r="H88" i="1"/>
  <c r="F231" i="9"/>
  <c r="B231" i="9" s="1"/>
  <c r="H73" i="1"/>
  <c r="H72" i="1"/>
  <c r="H70" i="1"/>
  <c r="F74" i="4"/>
  <c r="H69" i="1"/>
  <c r="H67" i="1"/>
  <c r="H66" i="1"/>
  <c r="H64" i="1"/>
  <c r="H57" i="1"/>
  <c r="H59" i="1"/>
  <c r="H54" i="1"/>
  <c r="H56" i="1"/>
  <c r="F58" i="4"/>
  <c r="E49" i="4"/>
  <c r="D45" i="1" s="1"/>
  <c r="H44" i="1"/>
  <c r="H43" i="1"/>
  <c r="H42" i="1"/>
  <c r="H39" i="1"/>
  <c r="H40" i="1"/>
  <c r="H41" i="1"/>
  <c r="H38" i="1"/>
  <c r="H37" i="1"/>
  <c r="H35" i="1"/>
  <c r="H36" i="1"/>
  <c r="H34" i="1"/>
  <c r="H32" i="1"/>
  <c r="H33" i="1"/>
  <c r="H31" i="1"/>
  <c r="H30" i="1"/>
  <c r="H25" i="1"/>
  <c r="F29" i="4"/>
  <c r="H23" i="1"/>
  <c r="H22" i="1"/>
  <c r="H19" i="1"/>
  <c r="H21" i="1"/>
  <c r="F229" i="9"/>
  <c r="B229" i="9" s="1"/>
  <c r="H13" i="1"/>
  <c r="H4" i="1"/>
  <c r="E7" i="4"/>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H558" i="1"/>
  <c r="G558" i="1"/>
  <c r="G560" i="1"/>
  <c r="G562" i="1"/>
  <c r="G564" i="1"/>
  <c r="G566" i="1"/>
  <c r="G568" i="1"/>
  <c r="G570" i="1"/>
  <c r="G572" i="1"/>
  <c r="G574" i="1"/>
  <c r="G576" i="1"/>
  <c r="G578" i="1"/>
  <c r="G580" i="1"/>
  <c r="G559" i="1"/>
  <c r="G561" i="1"/>
  <c r="G563" i="1"/>
  <c r="G567" i="1"/>
  <c r="G569" i="1"/>
  <c r="G571" i="1"/>
  <c r="G573" i="1"/>
  <c r="G575" i="1"/>
  <c r="G577" i="1"/>
  <c r="G579"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5" i="1"/>
  <c r="G1069" i="1"/>
  <c r="G1073" i="1"/>
  <c r="G1076" i="1"/>
  <c r="G1080" i="1"/>
  <c r="G1084" i="1"/>
  <c r="G1089" i="1"/>
  <c r="G1096" i="1"/>
  <c r="G1100" i="1"/>
  <c r="G1104" i="1"/>
  <c r="G1108" i="1"/>
  <c r="G1112"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3" i="1"/>
  <c r="G1067" i="1"/>
  <c r="G1071" i="1"/>
  <c r="G1078" i="1"/>
  <c r="G1082" i="1"/>
  <c r="G1086" i="1"/>
  <c r="G1091" i="1"/>
  <c r="G1094" i="1"/>
  <c r="G1098" i="1"/>
  <c r="G1102" i="1"/>
  <c r="G1106" i="1"/>
  <c r="G1110" i="1"/>
  <c r="H1114" i="1"/>
  <c r="G1114" i="1"/>
  <c r="G1116" i="1"/>
  <c r="G1118" i="1"/>
  <c r="G1120" i="1"/>
  <c r="G1122" i="1"/>
  <c r="G1126" i="1"/>
  <c r="G1128" i="1"/>
  <c r="G1130" i="1"/>
  <c r="G1132" i="1"/>
  <c r="G1134" i="1"/>
  <c r="G1136" i="1"/>
  <c r="G1138" i="1"/>
  <c r="G1140" i="1"/>
  <c r="G1142" i="1"/>
  <c r="G1144" i="1"/>
  <c r="G1146" i="1"/>
  <c r="G1148" i="1"/>
  <c r="G1150" i="1"/>
  <c r="G1153"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7" i="1"/>
  <c r="G1259" i="1"/>
  <c r="G1261" i="1"/>
  <c r="G1263" i="1"/>
  <c r="G1265" i="1"/>
  <c r="G1267" i="1"/>
  <c r="G1269" i="1"/>
  <c r="G1271" i="1"/>
  <c r="G1273" i="1"/>
  <c r="G1275" i="1"/>
  <c r="G1277" i="1"/>
  <c r="G1280" i="1"/>
  <c r="G1283" i="1"/>
  <c r="G1285" i="1"/>
  <c r="G1287" i="1"/>
  <c r="G1289" i="1"/>
  <c r="G1291" i="1"/>
  <c r="G1293" i="1"/>
  <c r="G1295" i="1"/>
  <c r="G1297" i="1"/>
  <c r="G1299"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4" i="1"/>
  <c r="G1408" i="1"/>
  <c r="G1413" i="1"/>
  <c r="G1417" i="1"/>
  <c r="G1421" i="1"/>
  <c r="G1425" i="1"/>
  <c r="G1429" i="1"/>
  <c r="G1432" i="1"/>
  <c r="G1436" i="1"/>
  <c r="G1441" i="1"/>
  <c r="G1445" i="1"/>
  <c r="G1449" i="1"/>
  <c r="G1453" i="1"/>
  <c r="G1457" i="1"/>
  <c r="G1461" i="1"/>
  <c r="G1465" i="1"/>
  <c r="G1469" i="1"/>
  <c r="G1472" i="1"/>
  <c r="G1476" i="1"/>
  <c r="G1480" i="1"/>
  <c r="G1484" i="1"/>
  <c r="G1489" i="1"/>
  <c r="G1493" i="1"/>
  <c r="G1497" i="1"/>
  <c r="G1501" i="1"/>
  <c r="G1504" i="1"/>
  <c r="G1508" i="1"/>
  <c r="G1514" i="1"/>
  <c r="G1518" i="1"/>
  <c r="G1522" i="1"/>
  <c r="G1527" i="1"/>
  <c r="G1531" i="1"/>
  <c r="G1535" i="1"/>
  <c r="G1538" i="1"/>
  <c r="G1603" i="1"/>
  <c r="H1603" i="1"/>
  <c r="G1625" i="1"/>
  <c r="H1625" i="1"/>
  <c r="F98" i="4"/>
  <c r="D106" i="4"/>
  <c r="G1062" i="1"/>
  <c r="G1064" i="1"/>
  <c r="G1066" i="1"/>
  <c r="G1068" i="1"/>
  <c r="G1070" i="1"/>
  <c r="G1072" i="1"/>
  <c r="G1075" i="1"/>
  <c r="G1077" i="1"/>
  <c r="G1079" i="1"/>
  <c r="G1081" i="1"/>
  <c r="G1083" i="1"/>
  <c r="G1085" i="1"/>
  <c r="G1088" i="1"/>
  <c r="G1090" i="1"/>
  <c r="G1092" i="1"/>
  <c r="G1095" i="1"/>
  <c r="G1097" i="1"/>
  <c r="G1099" i="1"/>
  <c r="G1101" i="1"/>
  <c r="G1103" i="1"/>
  <c r="G1105" i="1"/>
  <c r="G1107" i="1"/>
  <c r="G1109" i="1"/>
  <c r="G1111" i="1"/>
  <c r="G1113" i="1"/>
  <c r="G1115" i="1"/>
  <c r="G1117" i="1"/>
  <c r="G1119" i="1"/>
  <c r="G1121" i="1"/>
  <c r="G1123" i="1"/>
  <c r="G1124" i="1"/>
  <c r="G1127" i="1"/>
  <c r="G1129" i="1"/>
  <c r="G1131" i="1"/>
  <c r="G1133" i="1"/>
  <c r="G1135" i="1"/>
  <c r="G1137" i="1"/>
  <c r="G1139" i="1"/>
  <c r="G1141" i="1"/>
  <c r="G1143" i="1"/>
  <c r="G1145" i="1"/>
  <c r="G1147" i="1"/>
  <c r="G1149" i="1"/>
  <c r="G1151" i="1"/>
  <c r="G1154"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6" i="1"/>
  <c r="G1258" i="1"/>
  <c r="G1260" i="1"/>
  <c r="G1262" i="1"/>
  <c r="G1264" i="1"/>
  <c r="G1266" i="1"/>
  <c r="G1268" i="1"/>
  <c r="G1270" i="1"/>
  <c r="G1272" i="1"/>
  <c r="G1274" i="1"/>
  <c r="G1276" i="1"/>
  <c r="G1279" i="1"/>
  <c r="G1282" i="1"/>
  <c r="G1284" i="1"/>
  <c r="G1286" i="1"/>
  <c r="G1288" i="1"/>
  <c r="G1290" i="1"/>
  <c r="G1292" i="1"/>
  <c r="G1294" i="1"/>
  <c r="G1296" i="1"/>
  <c r="G1298" i="1"/>
  <c r="G1300"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2" i="1"/>
  <c r="G1406" i="1"/>
  <c r="G1411" i="1"/>
  <c r="G1415" i="1"/>
  <c r="G1419" i="1"/>
  <c r="G1423" i="1"/>
  <c r="G1427" i="1"/>
  <c r="G1434" i="1"/>
  <c r="G1438" i="1"/>
  <c r="G1443" i="1"/>
  <c r="G1447" i="1"/>
  <c r="G1451" i="1"/>
  <c r="G1455" i="1"/>
  <c r="G1459" i="1"/>
  <c r="G1463" i="1"/>
  <c r="G1467" i="1"/>
  <c r="H1471" i="1"/>
  <c r="G1471" i="1"/>
  <c r="G1474" i="1"/>
  <c r="G1478" i="1"/>
  <c r="G1482" i="1"/>
  <c r="G1487" i="1"/>
  <c r="G1491" i="1"/>
  <c r="G1495" i="1"/>
  <c r="G1499" i="1"/>
  <c r="H1503" i="1"/>
  <c r="G1503" i="1"/>
  <c r="G1506" i="1"/>
  <c r="G1512" i="1"/>
  <c r="G1516" i="1"/>
  <c r="G1520" i="1"/>
  <c r="G1524" i="1"/>
  <c r="G1529" i="1"/>
  <c r="G1533" i="1"/>
  <c r="G1540" i="1"/>
  <c r="J1548" i="1"/>
  <c r="J1550" i="1"/>
  <c r="J1552" i="1"/>
  <c r="J1554" i="1"/>
  <c r="J1557" i="1"/>
  <c r="J1559" i="1"/>
  <c r="J1561" i="1"/>
  <c r="J1579" i="1"/>
  <c r="J1581" i="1"/>
  <c r="G1623" i="1"/>
  <c r="H1623" i="1"/>
  <c r="G1627" i="1"/>
  <c r="H1627" i="1"/>
  <c r="F126" i="4"/>
  <c r="G24" i="9"/>
  <c r="H24" i="9"/>
  <c r="F153" i="4"/>
  <c r="F154" i="4"/>
  <c r="F355" i="4"/>
  <c r="F407" i="4"/>
  <c r="F427" i="4"/>
  <c r="F432" i="4"/>
  <c r="F476" i="4"/>
  <c r="F480" i="4"/>
  <c r="F532" i="4"/>
  <c r="F13" i="5"/>
  <c r="H315" i="9"/>
  <c r="H316" i="9"/>
  <c r="E147" i="5"/>
  <c r="D1152" i="1" s="1"/>
  <c r="H1152" i="1" s="1"/>
  <c r="G336" i="9"/>
  <c r="E336" i="9" s="1"/>
  <c r="B336" i="9" s="1"/>
  <c r="D177" i="5"/>
  <c r="F178" i="5"/>
  <c r="F5" i="6"/>
  <c r="F6" i="6"/>
  <c r="E5" i="6"/>
  <c r="D1409" i="1"/>
  <c r="G1409" i="1" s="1"/>
  <c r="I27" i="3"/>
  <c r="D1431" i="1"/>
  <c r="E114" i="6"/>
  <c r="D1511" i="1"/>
  <c r="G1511" i="1" s="1"/>
  <c r="B158" i="9"/>
  <c r="B162" i="9"/>
  <c r="B165" i="9"/>
  <c r="B169" i="9"/>
  <c r="B173" i="9"/>
  <c r="G195" i="9"/>
  <c r="E195" i="9" s="1"/>
  <c r="B195" i="9" s="1"/>
  <c r="G201" i="9"/>
  <c r="E201" i="9" s="1"/>
  <c r="B201" i="9" s="1"/>
  <c r="G203" i="9"/>
  <c r="E203" i="9" s="1"/>
  <c r="B203" i="9" s="1"/>
  <c r="B340" i="9"/>
  <c r="D1125" i="1"/>
  <c r="H1125" i="1" s="1"/>
  <c r="D1155" i="1"/>
  <c r="H1155" i="1" s="1"/>
  <c r="D1255" i="1"/>
  <c r="G1255" i="1" s="1"/>
  <c r="D1281" i="1"/>
  <c r="G1281" i="1" s="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H1409" i="1"/>
  <c r="G1410" i="1"/>
  <c r="G1412" i="1"/>
  <c r="G1414" i="1"/>
  <c r="G1416" i="1"/>
  <c r="G1418" i="1"/>
  <c r="G1420" i="1"/>
  <c r="G1422" i="1"/>
  <c r="G1424" i="1"/>
  <c r="G1426" i="1"/>
  <c r="G1428" i="1"/>
  <c r="G1430" i="1"/>
  <c r="G1433" i="1"/>
  <c r="G1435" i="1"/>
  <c r="G1437" i="1"/>
  <c r="G1440" i="1"/>
  <c r="G1442" i="1"/>
  <c r="G1444" i="1"/>
  <c r="G1446" i="1"/>
  <c r="G1448" i="1"/>
  <c r="G1450" i="1"/>
  <c r="G1452" i="1"/>
  <c r="G1454" i="1"/>
  <c r="G1456" i="1"/>
  <c r="G1458" i="1"/>
  <c r="G1460" i="1"/>
  <c r="G1462" i="1"/>
  <c r="G1464" i="1"/>
  <c r="G1466" i="1"/>
  <c r="G1468" i="1"/>
  <c r="G1470" i="1"/>
  <c r="G1473" i="1"/>
  <c r="G1475" i="1"/>
  <c r="G1477" i="1"/>
  <c r="G1479" i="1"/>
  <c r="G1481" i="1"/>
  <c r="G1483" i="1"/>
  <c r="H1485" i="1"/>
  <c r="G1486" i="1"/>
  <c r="G1488" i="1"/>
  <c r="G1490" i="1"/>
  <c r="G1492" i="1"/>
  <c r="G1494" i="1"/>
  <c r="G1496" i="1"/>
  <c r="G1498" i="1"/>
  <c r="G1500" i="1"/>
  <c r="G1502" i="1"/>
  <c r="G1505" i="1"/>
  <c r="G1507" i="1"/>
  <c r="G1509" i="1"/>
  <c r="G1513" i="1"/>
  <c r="G1515" i="1"/>
  <c r="G1517" i="1"/>
  <c r="G1519" i="1"/>
  <c r="G1521" i="1"/>
  <c r="G1523" i="1"/>
  <c r="H1525" i="1"/>
  <c r="G1526" i="1"/>
  <c r="G1528" i="1"/>
  <c r="G1530" i="1"/>
  <c r="G1532" i="1"/>
  <c r="G1534" i="1"/>
  <c r="G1536" i="1"/>
  <c r="G1539" i="1"/>
  <c r="J1541" i="1"/>
  <c r="H1541" i="1"/>
  <c r="G1541" i="1"/>
  <c r="J1542" i="1"/>
  <c r="H1542" i="1"/>
  <c r="G1542" i="1"/>
  <c r="I1542" i="1" s="1"/>
  <c r="J1543" i="1"/>
  <c r="H1543" i="1"/>
  <c r="G1543" i="1"/>
  <c r="J1544" i="1"/>
  <c r="H1544" i="1"/>
  <c r="G1544" i="1"/>
  <c r="I1544" i="1" s="1"/>
  <c r="J1545" i="1"/>
  <c r="H1545" i="1"/>
  <c r="G1545" i="1"/>
  <c r="J1546" i="1"/>
  <c r="H1546" i="1"/>
  <c r="G1546" i="1"/>
  <c r="I1546" i="1" s="1"/>
  <c r="G1547" i="1"/>
  <c r="G1548" i="1"/>
  <c r="I1548" i="1" s="1"/>
  <c r="G1549" i="1"/>
  <c r="I1549" i="1" s="1"/>
  <c r="G1550" i="1"/>
  <c r="I1550" i="1" s="1"/>
  <c r="G1551" i="1"/>
  <c r="I1551" i="1" s="1"/>
  <c r="G1552" i="1"/>
  <c r="I1552" i="1" s="1"/>
  <c r="G1553" i="1"/>
  <c r="I1553" i="1" s="1"/>
  <c r="G1554" i="1"/>
  <c r="I1554" i="1" s="1"/>
  <c r="G1555" i="1"/>
  <c r="G1557" i="1"/>
  <c r="I1557" i="1" s="1"/>
  <c r="G1558" i="1"/>
  <c r="I1558" i="1" s="1"/>
  <c r="G1559" i="1"/>
  <c r="I1559" i="1" s="1"/>
  <c r="G1560" i="1"/>
  <c r="I1560" i="1" s="1"/>
  <c r="G1561" i="1"/>
  <c r="I1561" i="1" s="1"/>
  <c r="G1562" i="1"/>
  <c r="I1562" i="1" s="1"/>
  <c r="G1563" i="1"/>
  <c r="G1572" i="1"/>
  <c r="G1578" i="1"/>
  <c r="I1578" i="1" s="1"/>
  <c r="G1579" i="1"/>
  <c r="I1579" i="1" s="1"/>
  <c r="G1580" i="1"/>
  <c r="I1580" i="1" s="1"/>
  <c r="G1581" i="1"/>
  <c r="I1581" i="1" s="1"/>
  <c r="D7" i="4"/>
  <c r="F8" i="4"/>
  <c r="F23" i="4"/>
  <c r="F44" i="4"/>
  <c r="D49" i="4"/>
  <c r="F50" i="4"/>
  <c r="F83" i="4"/>
  <c r="D152" i="4"/>
  <c r="E164" i="4"/>
  <c r="D160" i="1" s="1"/>
  <c r="H160" i="1" s="1"/>
  <c r="F221" i="4"/>
  <c r="F222" i="4"/>
  <c r="E230" i="4"/>
  <c r="D226" i="1" s="1"/>
  <c r="E262" i="4"/>
  <c r="D258" i="1" s="1"/>
  <c r="H258" i="1" s="1"/>
  <c r="F269" i="4"/>
  <c r="F273" i="4"/>
  <c r="F274" i="4"/>
  <c r="F289" i="4"/>
  <c r="D308" i="4"/>
  <c r="E321" i="4"/>
  <c r="D360" i="4"/>
  <c r="E373" i="4"/>
  <c r="F428" i="4"/>
  <c r="D430" i="4"/>
  <c r="D491" i="4"/>
  <c r="F492" i="4"/>
  <c r="F536" i="4"/>
  <c r="E536" i="4"/>
  <c r="D7" i="5"/>
  <c r="E69" i="5"/>
  <c r="H337" i="9"/>
  <c r="E177" i="5"/>
  <c r="G339" i="9"/>
  <c r="E339" i="9" s="1"/>
  <c r="B339" i="9" s="1"/>
  <c r="F219" i="5"/>
  <c r="F220" i="5"/>
  <c r="D25" i="8"/>
  <c r="C1604" i="1"/>
  <c r="B160" i="9"/>
  <c r="H1582" i="1"/>
  <c r="D647" i="4"/>
  <c r="F426" i="4"/>
  <c r="E648" i="4"/>
  <c r="D642" i="1" s="1"/>
  <c r="H642" i="1" s="1"/>
  <c r="D571" i="4"/>
  <c r="D535" i="4" s="1"/>
  <c r="F572" i="4"/>
  <c r="D597" i="4"/>
  <c r="F598" i="4"/>
  <c r="E156" i="9"/>
  <c r="B156" i="9" s="1"/>
  <c r="D629" i="4"/>
  <c r="F630" i="4"/>
  <c r="E7" i="5"/>
  <c r="F71" i="5"/>
  <c r="G314" i="9"/>
  <c r="E314" i="9" s="1"/>
  <c r="B314" i="9" s="1"/>
  <c r="D88" i="5"/>
  <c r="F89" i="5"/>
  <c r="E337" i="9"/>
  <c r="B337" i="9" s="1"/>
  <c r="G338" i="9"/>
  <c r="E338" i="9" s="1"/>
  <c r="B338" i="9" s="1"/>
  <c r="F203" i="5"/>
  <c r="F204" i="5"/>
  <c r="F252" i="5"/>
  <c r="F256" i="5"/>
  <c r="D35" i="6"/>
  <c r="F36" i="6"/>
  <c r="F90" i="6"/>
  <c r="F130" i="6"/>
  <c r="B345" i="9"/>
  <c r="E344" i="9"/>
  <c r="I10" i="3" s="1"/>
  <c r="D45" i="8"/>
  <c r="B163" i="9"/>
  <c r="B167" i="9"/>
  <c r="B171" i="9"/>
  <c r="F607" i="4"/>
  <c r="E316" i="9"/>
  <c r="B316" i="9" s="1"/>
  <c r="F150" i="5"/>
  <c r="F197" i="5"/>
  <c r="G310" i="9"/>
  <c r="E310" i="9" s="1"/>
  <c r="B310" i="9" s="1"/>
  <c r="H309" i="9"/>
  <c r="G309" i="9"/>
  <c r="E309" i="9" s="1"/>
  <c r="B309" i="9" s="1"/>
  <c r="G302" i="9"/>
  <c r="E302" i="9" s="1"/>
  <c r="B302"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E179" i="9" s="1"/>
  <c r="B179" i="9" s="1"/>
  <c r="B296" i="9"/>
  <c r="I10"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B207" i="9" s="1"/>
  <c r="M228" i="9"/>
  <c r="B312" i="9"/>
  <c r="G315" i="9"/>
  <c r="E315" i="9" s="1"/>
  <c r="B315" i="9" s="1"/>
  <c r="F298" i="9"/>
  <c r="H1585" i="1" l="1"/>
  <c r="G473" i="1"/>
  <c r="E430" i="4"/>
  <c r="D424" i="1" s="1"/>
  <c r="D425" i="1"/>
  <c r="G421" i="1"/>
  <c r="F230" i="4"/>
  <c r="C226" i="1"/>
  <c r="H226" i="1" s="1"/>
  <c r="F202" i="4"/>
  <c r="D198" i="1"/>
  <c r="G131" i="1"/>
  <c r="G121" i="1"/>
  <c r="F82" i="4"/>
  <c r="D78" i="1"/>
  <c r="E6" i="4"/>
  <c r="D3" i="1"/>
  <c r="F535" i="4"/>
  <c r="D640" i="4"/>
  <c r="C529" i="1"/>
  <c r="E6" i="5"/>
  <c r="I21" i="3"/>
  <c r="D1012" i="1"/>
  <c r="F629" i="4"/>
  <c r="C623" i="1"/>
  <c r="F647" i="4"/>
  <c r="C641" i="1"/>
  <c r="C1602" i="1"/>
  <c r="D44" i="8"/>
  <c r="G342" i="9" s="1"/>
  <c r="E342" i="9" s="1"/>
  <c r="E176" i="5"/>
  <c r="D1180" i="1" s="1"/>
  <c r="I23" i="3"/>
  <c r="D1181" i="1"/>
  <c r="I22" i="3"/>
  <c r="D1074" i="1"/>
  <c r="E535" i="4"/>
  <c r="D530" i="1"/>
  <c r="D639" i="4"/>
  <c r="F430" i="4"/>
  <c r="C424" i="1"/>
  <c r="E360" i="4"/>
  <c r="F360" i="4" s="1"/>
  <c r="D368" i="1"/>
  <c r="E308" i="4"/>
  <c r="F308" i="4" s="1"/>
  <c r="D316" i="1"/>
  <c r="D299" i="4"/>
  <c r="H17" i="3"/>
  <c r="C148" i="1"/>
  <c r="I29" i="3"/>
  <c r="D1510" i="1"/>
  <c r="I26" i="3"/>
  <c r="D1401" i="1"/>
  <c r="E141" i="6"/>
  <c r="F177" i="5"/>
  <c r="D176" i="5"/>
  <c r="H23" i="3"/>
  <c r="C1181" i="1"/>
  <c r="F373" i="4"/>
  <c r="F164" i="4"/>
  <c r="H1281" i="1"/>
  <c r="G1155" i="1"/>
  <c r="G1152" i="1"/>
  <c r="G1125" i="1"/>
  <c r="F106" i="4"/>
  <c r="C102" i="1"/>
  <c r="H1511" i="1"/>
  <c r="G642" i="1"/>
  <c r="G160" i="1"/>
  <c r="G258" i="1"/>
  <c r="E180" i="9"/>
  <c r="B180" i="9" s="1"/>
  <c r="F228" i="9"/>
  <c r="B228" i="9" s="1"/>
  <c r="C1622" i="1"/>
  <c r="I39" i="3"/>
  <c r="F35" i="6"/>
  <c r="H27" i="3"/>
  <c r="C1431" i="1"/>
  <c r="F88" i="5"/>
  <c r="D69" i="5"/>
  <c r="C1093" i="1"/>
  <c r="F597" i="4"/>
  <c r="C591" i="1"/>
  <c r="F571" i="4"/>
  <c r="C565" i="1"/>
  <c r="H1604" i="1"/>
  <c r="G1604" i="1"/>
  <c r="D6" i="5"/>
  <c r="F7" i="5"/>
  <c r="H21" i="3"/>
  <c r="C1012" i="1"/>
  <c r="F491" i="4"/>
  <c r="C485" i="1"/>
  <c r="D418" i="4"/>
  <c r="C355" i="1"/>
  <c r="D417" i="4"/>
  <c r="C303" i="1"/>
  <c r="E152" i="4"/>
  <c r="F49" i="4"/>
  <c r="C45" i="1"/>
  <c r="F7" i="4"/>
  <c r="D6" i="4"/>
  <c r="C3" i="1"/>
  <c r="I1545" i="1"/>
  <c r="I1543" i="1"/>
  <c r="I1541" i="1"/>
  <c r="D141" i="6"/>
  <c r="E24" i="9"/>
  <c r="F648" i="4"/>
  <c r="F321" i="4"/>
  <c r="H1255" i="1"/>
  <c r="F262" i="4"/>
  <c r="H425" i="1" l="1"/>
  <c r="G425" i="1"/>
  <c r="G226" i="1"/>
  <c r="H198" i="1"/>
  <c r="G198" i="1"/>
  <c r="G78" i="1"/>
  <c r="H78" i="1"/>
  <c r="D2" i="1"/>
  <c r="I16" i="3"/>
  <c r="B342" i="9"/>
  <c r="D422" i="4"/>
  <c r="F6" i="4"/>
  <c r="D300" i="4"/>
  <c r="H16" i="3"/>
  <c r="C2" i="1"/>
  <c r="H45" i="1"/>
  <c r="G45" i="1"/>
  <c r="F417" i="4"/>
  <c r="C412" i="1"/>
  <c r="C413" i="1"/>
  <c r="H1431" i="1"/>
  <c r="G1431" i="1"/>
  <c r="H1622" i="1"/>
  <c r="G1622" i="1"/>
  <c r="F141" i="6"/>
  <c r="H30" i="3"/>
  <c r="C1537" i="1"/>
  <c r="H3" i="1"/>
  <c r="G3" i="1"/>
  <c r="H485" i="1"/>
  <c r="G485" i="1"/>
  <c r="H1012" i="1"/>
  <c r="G1012" i="1"/>
  <c r="H565" i="1"/>
  <c r="G565" i="1"/>
  <c r="G591" i="1"/>
  <c r="H591" i="1"/>
  <c r="H1093" i="1"/>
  <c r="G1093" i="1"/>
  <c r="H102" i="1"/>
  <c r="G102" i="1"/>
  <c r="H1181" i="1"/>
  <c r="G1181" i="1"/>
  <c r="F176" i="5"/>
  <c r="C1180" i="1"/>
  <c r="G347" i="9"/>
  <c r="E347" i="9" s="1"/>
  <c r="H1401" i="1"/>
  <c r="G1401" i="1"/>
  <c r="G1510" i="1"/>
  <c r="H1510" i="1"/>
  <c r="H316" i="1"/>
  <c r="G316" i="1"/>
  <c r="H368" i="1"/>
  <c r="G368" i="1"/>
  <c r="H424" i="1"/>
  <c r="G424" i="1"/>
  <c r="F639" i="4"/>
  <c r="C633" i="1"/>
  <c r="E640" i="4"/>
  <c r="D634" i="1" s="1"/>
  <c r="D529" i="1"/>
  <c r="H529" i="1" s="1"/>
  <c r="E639" i="4"/>
  <c r="D633" i="1" s="1"/>
  <c r="H1602" i="1"/>
  <c r="G1602" i="1"/>
  <c r="G529" i="1"/>
  <c r="B24" i="9"/>
  <c r="I17" i="3"/>
  <c r="E299" i="4"/>
  <c r="F299" i="4" s="1"/>
  <c r="D148" i="1"/>
  <c r="G148" i="1" s="1"/>
  <c r="G306" i="9"/>
  <c r="E306" i="9" s="1"/>
  <c r="B306" i="9" s="1"/>
  <c r="G299" i="9"/>
  <c r="F6" i="5"/>
  <c r="C1011" i="1"/>
  <c r="F69" i="5"/>
  <c r="H22" i="3"/>
  <c r="C1074" i="1"/>
  <c r="I30" i="3"/>
  <c r="D1537" i="1"/>
  <c r="H9" i="3" s="1"/>
  <c r="F152" i="4"/>
  <c r="D301" i="4"/>
  <c r="D423" i="4"/>
  <c r="C295" i="1"/>
  <c r="E417" i="4"/>
  <c r="D412" i="1" s="1"/>
  <c r="D303" i="1"/>
  <c r="G303" i="1" s="1"/>
  <c r="E422" i="4"/>
  <c r="E418" i="4"/>
  <c r="D413" i="1" s="1"/>
  <c r="D355" i="1"/>
  <c r="H355" i="1" s="1"/>
  <c r="H530" i="1"/>
  <c r="G530" i="1"/>
  <c r="K1480" i="9"/>
  <c r="G343" i="9"/>
  <c r="E343" i="9" s="1"/>
  <c r="B343" i="9" s="1"/>
  <c r="I38" i="3"/>
  <c r="C1621" i="1"/>
  <c r="H19" i="9"/>
  <c r="E19" i="9" s="1"/>
  <c r="B19" i="9" s="1"/>
  <c r="G641" i="1"/>
  <c r="H641" i="1"/>
  <c r="G623" i="1"/>
  <c r="H623" i="1"/>
  <c r="D1011" i="1"/>
  <c r="H299" i="9"/>
  <c r="F640" i="4"/>
  <c r="C634" i="1"/>
  <c r="K3" i="9" l="1"/>
  <c r="G1621" i="1"/>
  <c r="H1621" i="1"/>
  <c r="E643" i="4"/>
  <c r="D417" i="1"/>
  <c r="D644" i="4"/>
  <c r="D425" i="4"/>
  <c r="C418" i="1"/>
  <c r="G20" i="9"/>
  <c r="F301" i="4"/>
  <c r="C297" i="1"/>
  <c r="H1074" i="1"/>
  <c r="G1074" i="1"/>
  <c r="G634" i="1"/>
  <c r="H634" i="1"/>
  <c r="H1011" i="1"/>
  <c r="H8" i="3"/>
  <c r="G1011" i="1"/>
  <c r="E299" i="9"/>
  <c r="G355" i="1"/>
  <c r="H148" i="1"/>
  <c r="B347" i="9"/>
  <c r="E346" i="9"/>
  <c r="I9" i="3" s="1"/>
  <c r="H303" i="1"/>
  <c r="H413" i="1"/>
  <c r="G413" i="1"/>
  <c r="H412" i="1"/>
  <c r="G412" i="1"/>
  <c r="H2" i="1"/>
  <c r="G2" i="1"/>
  <c r="C296" i="1"/>
  <c r="D643" i="4"/>
  <c r="D424" i="4"/>
  <c r="F422" i="4"/>
  <c r="C417" i="1"/>
  <c r="E341" i="9"/>
  <c r="E423" i="4"/>
  <c r="E301" i="4"/>
  <c r="D297" i="1" s="1"/>
  <c r="D295" i="1"/>
  <c r="H295" i="1" s="1"/>
  <c r="E300" i="4"/>
  <c r="D296" i="1" s="1"/>
  <c r="H11" i="3"/>
  <c r="G633" i="1"/>
  <c r="H633" i="1"/>
  <c r="H1180" i="1"/>
  <c r="G1180" i="1"/>
  <c r="H1537" i="1"/>
  <c r="G1537" i="1"/>
  <c r="F418" i="4"/>
  <c r="N3" i="9" l="1"/>
  <c r="I11" i="3"/>
  <c r="E644" i="4"/>
  <c r="F644" i="4" s="1"/>
  <c r="E425" i="4"/>
  <c r="D420" i="1" s="1"/>
  <c r="D418" i="1"/>
  <c r="H418" i="1" s="1"/>
  <c r="H20" i="9"/>
  <c r="E20" i="9" s="1"/>
  <c r="B20" i="9" s="1"/>
  <c r="H417" i="1"/>
  <c r="G417" i="1"/>
  <c r="F424" i="4"/>
  <c r="C419" i="1"/>
  <c r="H296" i="1"/>
  <c r="G296" i="1"/>
  <c r="M3" i="9"/>
  <c r="G295" i="1"/>
  <c r="H297" i="1"/>
  <c r="G297" i="1"/>
  <c r="F423" i="4"/>
  <c r="D646" i="4"/>
  <c r="C638" i="1"/>
  <c r="D637" i="1"/>
  <c r="B299" i="9"/>
  <c r="D645" i="4"/>
  <c r="F643" i="4"/>
  <c r="C637" i="1"/>
  <c r="F300" i="4"/>
  <c r="C420" i="1"/>
  <c r="E424" i="4"/>
  <c r="G418" i="1" l="1"/>
  <c r="E645" i="4"/>
  <c r="F425" i="4"/>
  <c r="D419" i="1"/>
  <c r="H419" i="1" s="1"/>
  <c r="G637" i="1"/>
  <c r="H637" i="1"/>
  <c r="D649" i="4"/>
  <c r="F645" i="4"/>
  <c r="C639" i="1"/>
  <c r="D639" i="1"/>
  <c r="D650" i="4"/>
  <c r="C640" i="1"/>
  <c r="G334" i="9"/>
  <c r="H334" i="9"/>
  <c r="H420" i="1"/>
  <c r="G420" i="1"/>
  <c r="E646" i="4"/>
  <c r="D638" i="1"/>
  <c r="G638" i="1" s="1"/>
  <c r="G419" i="1" l="1"/>
  <c r="E650" i="4"/>
  <c r="F650" i="4" s="1"/>
  <c r="D640" i="1"/>
  <c r="H640" i="1" s="1"/>
  <c r="H638" i="1"/>
  <c r="F646" i="4"/>
  <c r="E649" i="4"/>
  <c r="E334" i="9"/>
  <c r="H19" i="3"/>
  <c r="C644" i="1"/>
  <c r="G639" i="1"/>
  <c r="H639" i="1"/>
  <c r="F649" i="4"/>
  <c r="H18" i="3"/>
  <c r="C643" i="1"/>
  <c r="G640" i="1" l="1"/>
  <c r="G297" i="9"/>
  <c r="E297" i="9" s="1"/>
  <c r="B297" i="9" s="1"/>
  <c r="B334" i="9"/>
  <c r="E298" i="9"/>
  <c r="I8" i="3" s="1"/>
  <c r="I18" i="3"/>
  <c r="D643" i="1"/>
  <c r="G643" i="1" s="1"/>
  <c r="I19" i="3"/>
  <c r="D644" i="1"/>
  <c r="G644" i="1" s="1"/>
  <c r="H7" i="3" l="1"/>
  <c r="J3" i="9" s="1"/>
  <c r="H643" i="1"/>
  <c r="H644" i="1"/>
  <c r="H295" i="9" l="1"/>
  <c r="L293" i="9"/>
  <c r="F293" i="9" s="1"/>
  <c r="G295" i="9"/>
  <c r="E295" i="9" s="1"/>
  <c r="G18" i="9"/>
  <c r="H18" i="9"/>
  <c r="J12" i="9"/>
  <c r="I9" i="9"/>
  <c r="K7" i="9"/>
  <c r="J17" i="9"/>
  <c r="H16" i="9"/>
  <c r="G15" i="9"/>
  <c r="I13" i="9"/>
  <c r="K11" i="9"/>
  <c r="J8" i="9"/>
  <c r="I5" i="9"/>
  <c r="H21" i="9"/>
  <c r="G17" i="9"/>
  <c r="G16" i="9"/>
  <c r="E16" i="9" s="1"/>
  <c r="H15" i="9"/>
  <c r="J6" i="9"/>
  <c r="K9" i="9"/>
  <c r="I11" i="9"/>
  <c r="L15" i="9"/>
  <c r="H17" i="9"/>
  <c r="G21" i="9"/>
  <c r="I6" i="9"/>
  <c r="J7" i="9"/>
  <c r="K8" i="9"/>
  <c r="J11" i="9"/>
  <c r="K12" i="9"/>
  <c r="H22" i="9"/>
  <c r="I17" i="9"/>
  <c r="L16" i="9"/>
  <c r="M15" i="9"/>
  <c r="K5" i="9"/>
  <c r="I7" i="9"/>
  <c r="J10" i="9"/>
  <c r="K13" i="9"/>
  <c r="M16" i="9"/>
  <c r="G22" i="9"/>
  <c r="J5" i="9"/>
  <c r="K6" i="9"/>
  <c r="I8" i="9"/>
  <c r="J9" i="9"/>
  <c r="K10" i="9"/>
  <c r="I12" i="9"/>
  <c r="E12" i="9" s="1"/>
  <c r="B12" i="9" s="1"/>
  <c r="J13" i="9"/>
  <c r="E8" i="9" l="1"/>
  <c r="B8" i="9" s="1"/>
  <c r="E21" i="9"/>
  <c r="B21" i="9" s="1"/>
  <c r="E22" i="9"/>
  <c r="B22" i="9" s="1"/>
  <c r="E7" i="9"/>
  <c r="B7" i="9" s="1"/>
  <c r="E6" i="9"/>
  <c r="B6" i="9" s="1"/>
  <c r="E11" i="9"/>
  <c r="B11" i="9" s="1"/>
  <c r="E13" i="9"/>
  <c r="B13" i="9" s="1"/>
  <c r="E18" i="9"/>
  <c r="B18" i="9" s="1"/>
  <c r="B293" i="9"/>
  <c r="F23" i="9"/>
  <c r="E10" i="9"/>
  <c r="B10" i="9" s="1"/>
  <c r="F16" i="9"/>
  <c r="B16" i="9" s="1"/>
  <c r="F15" i="9"/>
  <c r="E17" i="9"/>
  <c r="B17" i="9" s="1"/>
  <c r="E5" i="9"/>
  <c r="E15" i="9"/>
  <c r="E9" i="9"/>
  <c r="B9" i="9" s="1"/>
  <c r="B295" i="9"/>
  <c r="E23" i="9"/>
  <c r="I7" i="3" s="1"/>
  <c r="B5" i="9" l="1"/>
  <c r="E4" i="9"/>
  <c r="F14" i="9"/>
  <c r="F3" i="9" s="1"/>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<sst xmlns="http://schemas.openxmlformats.org/spreadsheetml/2006/main" count="4719" uniqueCount="3651">
  <si>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</si>
  <si>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</si>
  <si>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</si>
  <si>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</si>
  <si>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</si>
  <si>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</si>
  <si>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</si>
  <si>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</si>
  <si>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</si>
  <si>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</si>
  <si>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</si>
  <si>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</si>
  <si>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</si>
  <si>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</si>
  <si>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</si>
  <si>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</si>
  <si>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</si>
  <si>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</si>
  <si>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</si>
  <si>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</si>
  <si>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</si>
  <si>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</si>
  <si>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</si>
  <si>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</si>
  <si>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</si>
  <si>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</si>
  <si>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</si>
  <si>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</si>
  <si>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</si>
  <si>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</si>
  <si>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</si>
  <si>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DUBRAVICA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</si>
  <si>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</si>
  <si>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</si>
  <si>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</si>
  <si>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</si>
  <si>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</si>
  <si>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</si>
  <si>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</si>
  <si>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</si>
  <si>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</si>
  <si>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</si>
  <si>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</si>
  <si>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</si>
  <si>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</si>
  <si>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</si>
  <si>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</si>
  <si>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</si>
  <si>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</si>
  <si>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</si>
  <si>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</si>
  <si>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</si>
  <si>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</si>
  <si>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</si>
  <si>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</si>
  <si>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</si>
  <si>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27054 - OPĆINA DUBRAVICA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</si>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</sst>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701712.5</v>
      </c>
      <c r="D2" s="6">
        <f>'PR-RAS'!E6</f>
        <v>1023158.6799999999</v>
      </c>
      <c r="E2" s="6">
        <v>0</v>
      </c>
      <c r="F2" s="6">
        <v>0</v>
      </c>
      <c r="G2" s="7">
        <f t="shared" ref="G2:G274" si="0">(B2/1000)*(C2*1+D2*2)</f>
        <v>2748.0298600000001</v>
      </c>
      <c r="H2" s="7">
        <f t="shared" ref="H2:H274" si="1">ABS(C2-ROUND(C2,0))+ABS(D2-ROUND(D2,0))</f>
        <v>0.82000000006519258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426085.68</v>
      </c>
      <c r="D3" s="1">
        <f>'PR-RAS'!E7</f>
        <v>585695.46000000008</v>
      </c>
      <c r="E3" s="1">
        <v>0</v>
      </c>
      <c r="F3" s="1">
        <v>0</v>
      </c>
      <c r="G3" s="2">
        <f t="shared" si="0"/>
        <v>3194.9532000000004</v>
      </c>
      <c r="H3" s="2">
        <f t="shared" si="1"/>
        <v>0.78000000008614734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403556.21</v>
      </c>
      <c r="D4" s="1">
        <f>'PR-RAS'!E8</f>
        <v>559860.9800000001</v>
      </c>
      <c r="E4" s="1">
        <v>0</v>
      </c>
      <c r="F4" s="1">
        <v>0</v>
      </c>
      <c r="G4" s="2">
        <f t="shared" si="0"/>
        <v>4569.8345100000006</v>
      </c>
      <c r="H4" s="2">
        <f t="shared" si="1"/>
        <v>0.22999999992316589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421448.26</v>
      </c>
      <c r="D5" s="1">
        <f>'PR-RAS'!E9</f>
        <v>526461.37</v>
      </c>
      <c r="E5" s="1">
        <v>0</v>
      </c>
      <c r="F5" s="1">
        <v>0</v>
      </c>
      <c r="G5" s="2">
        <f t="shared" si="0"/>
        <v>5897.4840000000004</v>
      </c>
      <c r="H5" s="2">
        <f t="shared" si="1"/>
        <v>0.63000000000465661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17174.86</v>
      </c>
      <c r="D6" s="1">
        <f>'PR-RAS'!E10</f>
        <v>11458.62</v>
      </c>
      <c r="E6" s="1">
        <v>0</v>
      </c>
      <c r="F6" s="1">
        <v>0</v>
      </c>
      <c r="G6" s="2">
        <f t="shared" si="0"/>
        <v>200.46050000000002</v>
      </c>
      <c r="H6" s="2">
        <f t="shared" si="1"/>
        <v>0.51999999999861757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18408.400000000001</v>
      </c>
      <c r="D7" s="1">
        <f>'PR-RAS'!E11</f>
        <v>10785.77</v>
      </c>
      <c r="E7" s="1">
        <v>0</v>
      </c>
      <c r="F7" s="1">
        <v>0</v>
      </c>
      <c r="G7" s="2">
        <f t="shared" si="0"/>
        <v>239.87964000000002</v>
      </c>
      <c r="H7" s="2">
        <f t="shared" si="1"/>
        <v>0.63000000000101863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21867.17</v>
      </c>
      <c r="D8" s="1">
        <f>'PR-RAS'!E12</f>
        <v>9760.31</v>
      </c>
      <c r="E8" s="1">
        <v>0</v>
      </c>
      <c r="F8" s="1">
        <v>0</v>
      </c>
      <c r="G8" s="2">
        <f t="shared" si="0"/>
        <v>289.71452999999997</v>
      </c>
      <c r="H8" s="2">
        <f t="shared" si="1"/>
        <v>0.47999999999774445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1394.91</v>
      </c>
      <c r="E9" s="1">
        <v>0</v>
      </c>
      <c r="F9" s="1">
        <v>0</v>
      </c>
      <c r="G9" s="2">
        <f t="shared" si="0"/>
        <v>22.318560000000002</v>
      </c>
      <c r="H9" s="2">
        <f t="shared" si="1"/>
        <v>8.9999999999918145E-2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75342.48</v>
      </c>
      <c r="D11" s="1">
        <f>'PR-RAS'!E15</f>
        <v>0</v>
      </c>
      <c r="E11" s="1">
        <v>0</v>
      </c>
      <c r="F11" s="1">
        <v>0</v>
      </c>
      <c r="G11" s="2">
        <f t="shared" si="0"/>
        <v>753.4248</v>
      </c>
      <c r="H11" s="2">
        <f t="shared" si="1"/>
        <v>0.47999999999592546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19079.93</v>
      </c>
      <c r="D19" s="1">
        <f>'PR-RAS'!E23</f>
        <v>21972.86</v>
      </c>
      <c r="E19" s="1">
        <v>0</v>
      </c>
      <c r="F19" s="1">
        <v>0</v>
      </c>
      <c r="G19" s="2">
        <f t="shared" si="0"/>
        <v>1134.4616999999998</v>
      </c>
      <c r="H19" s="2">
        <f t="shared" si="1"/>
        <v>0.20999999999912689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2805.1</v>
      </c>
      <c r="D20" s="1">
        <f>'PR-RAS'!E24</f>
        <v>727.29</v>
      </c>
      <c r="E20" s="1">
        <v>0</v>
      </c>
      <c r="F20" s="1">
        <v>0</v>
      </c>
      <c r="G20" s="2">
        <f t="shared" si="0"/>
        <v>80.933920000000001</v>
      </c>
      <c r="H20" s="2">
        <f t="shared" si="1"/>
        <v>0.38999999999987267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16274.83</v>
      </c>
      <c r="D23" s="1">
        <f>'PR-RAS'!E27</f>
        <v>21245.57</v>
      </c>
      <c r="E23" s="1">
        <v>0</v>
      </c>
      <c r="F23" s="1">
        <v>0</v>
      </c>
      <c r="G23" s="2">
        <f t="shared" si="0"/>
        <v>1292.8513399999999</v>
      </c>
      <c r="H23" s="2">
        <f t="shared" si="1"/>
        <v>0.6000000000003638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3449.54</v>
      </c>
      <c r="D25" s="1">
        <f>'PR-RAS'!E29</f>
        <v>3861.62</v>
      </c>
      <c r="E25" s="1">
        <v>0</v>
      </c>
      <c r="F25" s="1">
        <v>0</v>
      </c>
      <c r="G25" s="2">
        <f t="shared" si="0"/>
        <v>268.14671999999996</v>
      </c>
      <c r="H25" s="2">
        <f t="shared" si="1"/>
        <v>0.84000000000014552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3449.54</v>
      </c>
      <c r="D27" s="1">
        <f>'PR-RAS'!E31</f>
        <v>3861.62</v>
      </c>
      <c r="E27" s="1">
        <v>0</v>
      </c>
      <c r="F27" s="1">
        <v>0</v>
      </c>
      <c r="G27" s="2">
        <f t="shared" si="0"/>
        <v>290.49227999999994</v>
      </c>
      <c r="H27" s="2">
        <f t="shared" si="1"/>
        <v>0.84000000000014552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125258.99</v>
      </c>
      <c r="D45" s="1">
        <f>'PR-RAS'!E49</f>
        <v>362914.81999999995</v>
      </c>
      <c r="E45" s="1">
        <v>0</v>
      </c>
      <c r="F45" s="1">
        <v>0</v>
      </c>
      <c r="G45" s="2">
        <f t="shared" si="0"/>
        <v>37447.899719999994</v>
      </c>
      <c r="H45" s="2">
        <f t="shared" si="1"/>
        <v>0.19000000004598405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95334.24</v>
      </c>
      <c r="D54" s="1">
        <f>'PR-RAS'!E58</f>
        <v>343551.83999999997</v>
      </c>
      <c r="E54" s="1">
        <v>0</v>
      </c>
      <c r="F54" s="1">
        <v>0</v>
      </c>
      <c r="G54" s="2">
        <f t="shared" si="0"/>
        <v>41469.209759999998</v>
      </c>
      <c r="H54" s="2">
        <f t="shared" si="1"/>
        <v>0.40000000003783498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95334.24</v>
      </c>
      <c r="D55" s="1">
        <f>'PR-RAS'!E59</f>
        <v>268407.86</v>
      </c>
      <c r="E55" s="1">
        <v>0</v>
      </c>
      <c r="F55" s="1">
        <v>0</v>
      </c>
      <c r="G55" s="2">
        <f t="shared" si="0"/>
        <v>34136.097839999995</v>
      </c>
      <c r="H55" s="2">
        <f t="shared" si="1"/>
        <v>0.38000000001920853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75143.98</v>
      </c>
      <c r="E56" s="1">
        <v>0</v>
      </c>
      <c r="F56" s="1">
        <v>0</v>
      </c>
      <c r="G56" s="2">
        <f t="shared" si="0"/>
        <v>8265.8377999999993</v>
      </c>
      <c r="H56" s="2">
        <f t="shared" si="1"/>
        <v>2.0000000004074536E-2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29924.75</v>
      </c>
      <c r="D70" s="1">
        <f>'PR-RAS'!E74</f>
        <v>19362.98</v>
      </c>
      <c r="E70" s="1">
        <v>0</v>
      </c>
      <c r="F70" s="1">
        <v>0</v>
      </c>
      <c r="G70" s="2">
        <f t="shared" si="0"/>
        <v>4736.8989899999997</v>
      </c>
      <c r="H70" s="2">
        <f t="shared" si="1"/>
        <v>0.27000000000043656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29924.75</v>
      </c>
      <c r="D72" s="1">
        <f>'PR-RAS'!E76</f>
        <v>19362.98</v>
      </c>
      <c r="E72" s="1">
        <v>0</v>
      </c>
      <c r="F72" s="1">
        <v>0</v>
      </c>
      <c r="G72" s="2">
        <f t="shared" si="0"/>
        <v>4874.2004099999986</v>
      </c>
      <c r="H72" s="2">
        <f t="shared" si="1"/>
        <v>0.27000000000043656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3687.8799999999997</v>
      </c>
      <c r="D78" s="1">
        <f>'PR-RAS'!E82</f>
        <v>17408.45</v>
      </c>
      <c r="E78" s="1">
        <v>0</v>
      </c>
      <c r="F78" s="1">
        <v>0</v>
      </c>
      <c r="G78" s="2">
        <f t="shared" si="0"/>
        <v>2964.8680599999998</v>
      </c>
      <c r="H78" s="2">
        <f t="shared" si="1"/>
        <v>0.5700000000010732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61.48</v>
      </c>
      <c r="D79" s="1">
        <f>'PR-RAS'!E83</f>
        <v>1139.6600000000001</v>
      </c>
      <c r="E79" s="1">
        <v>0</v>
      </c>
      <c r="F79" s="1">
        <v>0</v>
      </c>
      <c r="G79" s="2">
        <f t="shared" si="0"/>
        <v>182.58240000000001</v>
      </c>
      <c r="H79" s="2">
        <f t="shared" si="1"/>
        <v>0.81999999999991502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2.29</v>
      </c>
      <c r="D81" s="1">
        <f>'PR-RAS'!E85</f>
        <v>0</v>
      </c>
      <c r="E81" s="1">
        <v>0</v>
      </c>
      <c r="F81" s="1">
        <v>0</v>
      </c>
      <c r="G81" s="2">
        <f t="shared" si="0"/>
        <v>0.1832</v>
      </c>
      <c r="H81" s="2">
        <f t="shared" si="1"/>
        <v>0.29000000000000004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59.19</v>
      </c>
      <c r="D82" s="1">
        <f>'PR-RAS'!E86</f>
        <v>1139.6600000000001</v>
      </c>
      <c r="E82" s="1">
        <v>0</v>
      </c>
      <c r="F82" s="1">
        <v>0</v>
      </c>
      <c r="G82" s="2">
        <f t="shared" si="0"/>
        <v>189.41931000000002</v>
      </c>
      <c r="H82" s="2">
        <f t="shared" si="1"/>
        <v>0.52999999999991587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3626.3999999999996</v>
      </c>
      <c r="D87" s="1">
        <f>'PR-RAS'!E91</f>
        <v>16268.79</v>
      </c>
      <c r="E87" s="1">
        <v>0</v>
      </c>
      <c r="F87" s="1">
        <v>0</v>
      </c>
      <c r="G87" s="2">
        <f t="shared" si="0"/>
        <v>3110.1022800000001</v>
      </c>
      <c r="H87" s="2">
        <f t="shared" si="1"/>
        <v>0.60999999999876309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205</v>
      </c>
      <c r="D88" s="1">
        <f>'PR-RAS'!E92</f>
        <v>205</v>
      </c>
      <c r="E88" s="1">
        <v>0</v>
      </c>
      <c r="F88" s="1">
        <v>0</v>
      </c>
      <c r="G88" s="2">
        <f t="shared" si="0"/>
        <v>53.504999999999995</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3384.22</v>
      </c>
      <c r="D89" s="1">
        <f>'PR-RAS'!E93</f>
        <v>15370.35</v>
      </c>
      <c r="E89" s="1">
        <v>0</v>
      </c>
      <c r="F89" s="1">
        <v>0</v>
      </c>
      <c r="G89" s="2">
        <f t="shared" si="0"/>
        <v>3002.9929599999996</v>
      </c>
      <c r="H89" s="2">
        <f t="shared" si="1"/>
        <v>0.57000000000016371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393.92</v>
      </c>
      <c r="E91" s="1">
        <v>0</v>
      </c>
      <c r="F91" s="1">
        <v>0</v>
      </c>
      <c r="G91" s="2">
        <f t="shared" si="0"/>
        <v>70.905600000000007</v>
      </c>
      <c r="H91" s="2">
        <f t="shared" si="1"/>
        <v>7.9999999999984084E-2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37.18</v>
      </c>
      <c r="D93" s="1">
        <f>'PR-RAS'!E97</f>
        <v>299.52</v>
      </c>
      <c r="E93" s="1">
        <v>0</v>
      </c>
      <c r="F93" s="1">
        <v>0</v>
      </c>
      <c r="G93" s="2">
        <f t="shared" si="0"/>
        <v>58.532239999999994</v>
      </c>
      <c r="H93" s="2">
        <f t="shared" si="1"/>
        <v>0.66000000000001791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146679.95000000001</v>
      </c>
      <c r="D102" s="1">
        <f>'PR-RAS'!E106</f>
        <v>54652.09</v>
      </c>
      <c r="E102" s="1">
        <v>0</v>
      </c>
      <c r="F102" s="1">
        <v>0</v>
      </c>
      <c r="G102" s="2">
        <f t="shared" si="0"/>
        <v>25854.397130000001</v>
      </c>
      <c r="H102" s="2">
        <f t="shared" si="1"/>
        <v>0.13999999998486601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395.37</v>
      </c>
      <c r="D103" s="1">
        <f>'PR-RAS'!E107</f>
        <v>0</v>
      </c>
      <c r="E103" s="1">
        <v>0</v>
      </c>
      <c r="F103" s="1">
        <v>0</v>
      </c>
      <c r="G103" s="2">
        <f t="shared" si="0"/>
        <v>40.327739999999999</v>
      </c>
      <c r="H103" s="2">
        <f t="shared" si="1"/>
        <v>0.37000000000000455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395.37</v>
      </c>
      <c r="D107" s="1">
        <f>'PR-RAS'!E111</f>
        <v>0</v>
      </c>
      <c r="E107" s="1">
        <v>0</v>
      </c>
      <c r="F107" s="1">
        <v>0</v>
      </c>
      <c r="G107" s="2">
        <f t="shared" si="0"/>
        <v>41.909219999999998</v>
      </c>
      <c r="H107" s="2">
        <f t="shared" si="1"/>
        <v>0.37000000000000455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115740.05</v>
      </c>
      <c r="D108" s="1">
        <f>'PR-RAS'!E112</f>
        <v>20199.939999999999</v>
      </c>
      <c r="E108" s="1">
        <v>0</v>
      </c>
      <c r="F108" s="1">
        <v>0</v>
      </c>
      <c r="G108" s="2">
        <f t="shared" si="0"/>
        <v>16706.97251</v>
      </c>
      <c r="H108" s="2">
        <f t="shared" si="1"/>
        <v>0.11000000000422006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9.4600000000000009</v>
      </c>
      <c r="D110" s="1">
        <f>'PR-RAS'!E114</f>
        <v>0</v>
      </c>
      <c r="E110" s="1">
        <v>0</v>
      </c>
      <c r="F110" s="1">
        <v>0</v>
      </c>
      <c r="G110" s="2">
        <f t="shared" si="0"/>
        <v>1.0311400000000002</v>
      </c>
      <c r="H110" s="2">
        <f t="shared" si="1"/>
        <v>0.46000000000000085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115730.59</v>
      </c>
      <c r="D113" s="1">
        <f>'PR-RAS'!E117</f>
        <v>20199.939999999999</v>
      </c>
      <c r="E113" s="1">
        <v>0</v>
      </c>
      <c r="F113" s="1">
        <v>0</v>
      </c>
      <c r="G113" s="2">
        <f t="shared" si="0"/>
        <v>17486.612639999999</v>
      </c>
      <c r="H113" s="2">
        <f t="shared" si="1"/>
        <v>0.47000000000480213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30544.530000000002</v>
      </c>
      <c r="D116" s="1">
        <f>'PR-RAS'!E120</f>
        <v>34452.15</v>
      </c>
      <c r="E116" s="1">
        <v>0</v>
      </c>
      <c r="F116" s="1">
        <v>0</v>
      </c>
      <c r="G116" s="2">
        <f t="shared" si="0"/>
        <v>11436.615450000001</v>
      </c>
      <c r="H116" s="2">
        <f t="shared" si="1"/>
        <v>0.61999999999898137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1825.7</v>
      </c>
      <c r="D117" s="1">
        <f>'PR-RAS'!E121</f>
        <v>5347.75</v>
      </c>
      <c r="E117" s="1">
        <v>0</v>
      </c>
      <c r="F117" s="1">
        <v>0</v>
      </c>
      <c r="G117" s="2">
        <f t="shared" si="0"/>
        <v>1452.4592000000002</v>
      </c>
      <c r="H117" s="2">
        <f t="shared" si="1"/>
        <v>0.54999999999995453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28718.83</v>
      </c>
      <c r="D118" s="1">
        <f>'PR-RAS'!E122</f>
        <v>29104.400000000001</v>
      </c>
      <c r="E118" s="1">
        <v>0</v>
      </c>
      <c r="F118" s="1">
        <v>0</v>
      </c>
      <c r="G118" s="2">
        <f t="shared" si="0"/>
        <v>10170.532710000001</v>
      </c>
      <c r="H118" s="2">
        <f t="shared" si="1"/>
        <v>0.56999999999970896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2487.86</v>
      </c>
      <c r="E121" s="1">
        <v>0</v>
      </c>
      <c r="F121" s="1">
        <v>0</v>
      </c>
      <c r="G121" s="2">
        <f t="shared" si="0"/>
        <v>597.08640000000003</v>
      </c>
      <c r="H121" s="2">
        <f t="shared" si="1"/>
        <v>0.13999999999987267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2487.86</v>
      </c>
      <c r="E122" s="1">
        <v>0</v>
      </c>
      <c r="F122" s="1">
        <v>0</v>
      </c>
      <c r="G122" s="2">
        <f t="shared" si="0"/>
        <v>602.06212000000005</v>
      </c>
      <c r="H122" s="2">
        <f t="shared" si="1"/>
        <v>0.13999999999987267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2487.86</v>
      </c>
      <c r="E124" s="1">
        <v>0</v>
      </c>
      <c r="F124" s="1">
        <v>0</v>
      </c>
      <c r="G124" s="2">
        <f t="shared" si="0"/>
        <v>612.01355999999998</v>
      </c>
      <c r="H124" s="2">
        <f t="shared" si="1"/>
        <v>0.13999999999987267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453174.31999999995</v>
      </c>
      <c r="D148" s="1">
        <f>'PR-RAS'!E152</f>
        <v>684510.5</v>
      </c>
      <c r="E148" s="1">
        <v>0</v>
      </c>
      <c r="F148" s="1">
        <v>0</v>
      </c>
      <c r="G148" s="2">
        <f t="shared" si="0"/>
        <v>267862.71203999995</v>
      </c>
      <c r="H148" s="2">
        <f t="shared" si="1"/>
        <v>0.81999999994877726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56377.8</v>
      </c>
      <c r="D149" s="1">
        <f>'PR-RAS'!E153</f>
        <v>118959.36</v>
      </c>
      <c r="E149" s="1">
        <v>0</v>
      </c>
      <c r="F149" s="1">
        <v>0</v>
      </c>
      <c r="G149" s="2">
        <f t="shared" si="0"/>
        <v>43555.884960000003</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36519.440000000002</v>
      </c>
      <c r="D150" s="1">
        <f>'PR-RAS'!E154</f>
        <v>97775.95</v>
      </c>
      <c r="E150" s="1">
        <v>0</v>
      </c>
      <c r="F150" s="1">
        <v>0</v>
      </c>
      <c r="G150" s="2">
        <f t="shared" si="0"/>
        <v>34578.629659999999</v>
      </c>
      <c r="H150" s="2">
        <f t="shared" si="1"/>
        <v>0.49000000000523869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36519.440000000002</v>
      </c>
      <c r="D151" s="1">
        <f>'PR-RAS'!E155</f>
        <v>97775.95</v>
      </c>
      <c r="E151" s="1">
        <v>0</v>
      </c>
      <c r="F151" s="1">
        <v>0</v>
      </c>
      <c r="G151" s="2">
        <f t="shared" si="0"/>
        <v>34810.701000000001</v>
      </c>
      <c r="H151" s="2">
        <f t="shared" si="1"/>
        <v>0.49000000000523869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3128.23</v>
      </c>
      <c r="D155" s="1">
        <f>'PR-RAS'!E159</f>
        <v>5050</v>
      </c>
      <c r="E155" s="1">
        <v>0</v>
      </c>
      <c r="F155" s="1">
        <v>0</v>
      </c>
      <c r="G155" s="2">
        <f t="shared" si="0"/>
        <v>2037.14742</v>
      </c>
      <c r="H155" s="2">
        <f t="shared" si="1"/>
        <v>0.23000000000001819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16730.13</v>
      </c>
      <c r="D156" s="1">
        <f>'PR-RAS'!E160</f>
        <v>16133.41</v>
      </c>
      <c r="E156" s="1">
        <v>0</v>
      </c>
      <c r="F156" s="1">
        <v>0</v>
      </c>
      <c r="G156" s="2">
        <f t="shared" si="0"/>
        <v>7594.5272499999992</v>
      </c>
      <c r="H156" s="2">
        <f t="shared" si="1"/>
        <v>0.54000000000087311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9154.18</v>
      </c>
      <c r="D157" s="1">
        <f>'PR-RAS'!E161</f>
        <v>0</v>
      </c>
      <c r="E157" s="1">
        <v>0</v>
      </c>
      <c r="F157" s="1">
        <v>0</v>
      </c>
      <c r="G157" s="2">
        <f t="shared" si="0"/>
        <v>1428.0520799999999</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7575.95</v>
      </c>
      <c r="D158" s="1">
        <f>'PR-RAS'!E162</f>
        <v>16133.41</v>
      </c>
      <c r="E158" s="1">
        <v>0</v>
      </c>
      <c r="F158" s="1">
        <v>0</v>
      </c>
      <c r="G158" s="2">
        <f t="shared" si="0"/>
        <v>6255.3148899999997</v>
      </c>
      <c r="H158" s="2">
        <f t="shared" si="1"/>
        <v>0.46000000000003638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246708.7</v>
      </c>
      <c r="D160" s="1">
        <f>'PR-RAS'!E164</f>
        <v>351824.13</v>
      </c>
      <c r="E160" s="1">
        <v>0</v>
      </c>
      <c r="F160" s="1">
        <v>0</v>
      </c>
      <c r="G160" s="2">
        <f t="shared" si="0"/>
        <v>151106.75664000001</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2818.12</v>
      </c>
      <c r="D161" s="1">
        <f>'PR-RAS'!E165</f>
        <v>2437.41</v>
      </c>
      <c r="E161" s="1">
        <v>0</v>
      </c>
      <c r="F161" s="1">
        <v>0</v>
      </c>
      <c r="G161" s="2">
        <f t="shared" si="0"/>
        <v>1230.8704</v>
      </c>
      <c r="H161" s="2">
        <f t="shared" si="1"/>
        <v>0.52999999999974534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736.3</v>
      </c>
      <c r="D162" s="1">
        <f>'PR-RAS'!E166</f>
        <v>0</v>
      </c>
      <c r="E162" s="1">
        <v>0</v>
      </c>
      <c r="F162" s="1">
        <v>0</v>
      </c>
      <c r="G162" s="2">
        <f t="shared" si="0"/>
        <v>118.54429999999999</v>
      </c>
      <c r="H162" s="2">
        <f t="shared" si="1"/>
        <v>0.29999999999995453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1338.07</v>
      </c>
      <c r="D163" s="1">
        <f>'PR-RAS'!E167</f>
        <v>1668.46</v>
      </c>
      <c r="E163" s="1">
        <v>0</v>
      </c>
      <c r="F163" s="1">
        <v>0</v>
      </c>
      <c r="G163" s="2">
        <f t="shared" si="0"/>
        <v>757.34838000000002</v>
      </c>
      <c r="H163" s="2">
        <f t="shared" si="1"/>
        <v>0.52999999999997272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743.75</v>
      </c>
      <c r="D164" s="1">
        <f>'PR-RAS'!E168</f>
        <v>768.95</v>
      </c>
      <c r="E164" s="1">
        <v>0</v>
      </c>
      <c r="F164" s="1">
        <v>0</v>
      </c>
      <c r="G164" s="2">
        <f t="shared" si="0"/>
        <v>371.90895</v>
      </c>
      <c r="H164" s="2">
        <f t="shared" si="1"/>
        <v>0.29999999999995453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34334.89</v>
      </c>
      <c r="D166" s="1">
        <f>'PR-RAS'!E170</f>
        <v>30727.809999999998</v>
      </c>
      <c r="E166" s="1">
        <v>0</v>
      </c>
      <c r="F166" s="1">
        <v>0</v>
      </c>
      <c r="G166" s="2">
        <f t="shared" si="0"/>
        <v>15805.434149999999</v>
      </c>
      <c r="H166" s="2">
        <f t="shared" si="1"/>
        <v>0.30000000000291038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5340.08</v>
      </c>
      <c r="D167" s="1">
        <f>'PR-RAS'!E171</f>
        <v>6120.69</v>
      </c>
      <c r="E167" s="1">
        <v>0</v>
      </c>
      <c r="F167" s="1">
        <v>0</v>
      </c>
      <c r="G167" s="2">
        <f t="shared" si="0"/>
        <v>2918.5223599999999</v>
      </c>
      <c r="H167" s="2">
        <f t="shared" si="1"/>
        <v>0.39000000000032742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18527.560000000001</v>
      </c>
      <c r="D169" s="1">
        <f>'PR-RAS'!E173</f>
        <v>13963.22</v>
      </c>
      <c r="E169" s="1">
        <v>0</v>
      </c>
      <c r="F169" s="1">
        <v>0</v>
      </c>
      <c r="G169" s="2">
        <f t="shared" si="0"/>
        <v>7804.2720000000008</v>
      </c>
      <c r="H169" s="2">
        <f t="shared" si="1"/>
        <v>0.65999999999803549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10467.25</v>
      </c>
      <c r="D170" s="1">
        <f>'PR-RAS'!E174</f>
        <v>3124.41</v>
      </c>
      <c r="E170" s="1">
        <v>0</v>
      </c>
      <c r="F170" s="1">
        <v>0</v>
      </c>
      <c r="G170" s="2">
        <f t="shared" si="0"/>
        <v>2825.0158300000003</v>
      </c>
      <c r="H170" s="2">
        <f t="shared" si="1"/>
        <v>0.65999999999985448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7519.49</v>
      </c>
      <c r="E171" s="1">
        <v>0</v>
      </c>
      <c r="F171" s="1">
        <v>0</v>
      </c>
      <c r="G171" s="2">
        <f t="shared" si="0"/>
        <v>2556.6266000000001</v>
      </c>
      <c r="H171" s="2">
        <f t="shared" si="1"/>
        <v>0.48999999999978172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159931.59</v>
      </c>
      <c r="D174" s="1">
        <f>'PR-RAS'!E178</f>
        <v>196012.94</v>
      </c>
      <c r="E174" s="1">
        <v>0</v>
      </c>
      <c r="F174" s="1">
        <v>0</v>
      </c>
      <c r="G174" s="2">
        <f t="shared" si="0"/>
        <v>95488.642309999981</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10909.59</v>
      </c>
      <c r="D175" s="1">
        <f>'PR-RAS'!E179</f>
        <v>7052.5</v>
      </c>
      <c r="E175" s="1">
        <v>0</v>
      </c>
      <c r="F175" s="1">
        <v>0</v>
      </c>
      <c r="G175" s="2">
        <f t="shared" si="0"/>
        <v>4352.5386600000002</v>
      </c>
      <c r="H175" s="2">
        <f t="shared" si="1"/>
        <v>0.90999999999985448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40194.19</v>
      </c>
      <c r="D176" s="1">
        <f>'PR-RAS'!E180</f>
        <v>57888.93</v>
      </c>
      <c r="E176" s="1">
        <v>0</v>
      </c>
      <c r="F176" s="1">
        <v>0</v>
      </c>
      <c r="G176" s="2">
        <f t="shared" si="0"/>
        <v>27295.108749999996</v>
      </c>
      <c r="H176" s="2">
        <f t="shared" si="1"/>
        <v>0.26000000000203727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12122.68</v>
      </c>
      <c r="D177" s="1">
        <f>'PR-RAS'!E181</f>
        <v>14239.65</v>
      </c>
      <c r="E177" s="1">
        <v>0</v>
      </c>
      <c r="F177" s="1">
        <v>0</v>
      </c>
      <c r="G177" s="2">
        <f t="shared" si="0"/>
        <v>7145.9484799999991</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5707.37</v>
      </c>
      <c r="D178" s="1">
        <f>'PR-RAS'!E182</f>
        <v>4824.57</v>
      </c>
      <c r="E178" s="1">
        <v>0</v>
      </c>
      <c r="F178" s="1">
        <v>0</v>
      </c>
      <c r="G178" s="2">
        <f t="shared" si="0"/>
        <v>2718.1022699999994</v>
      </c>
      <c r="H178" s="2">
        <f t="shared" si="1"/>
        <v>0.8000000000001819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4479.6899999999996</v>
      </c>
      <c r="D180" s="1">
        <f>'PR-RAS'!E184</f>
        <v>3568.36</v>
      </c>
      <c r="E180" s="1">
        <v>0</v>
      </c>
      <c r="F180" s="1">
        <v>0</v>
      </c>
      <c r="G180" s="2">
        <f t="shared" si="0"/>
        <v>2079.3373899999997</v>
      </c>
      <c r="H180" s="2">
        <f t="shared" si="1"/>
        <v>0.67000000000052751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53011.11</v>
      </c>
      <c r="D181" s="1">
        <f>'PR-RAS'!E185</f>
        <v>56035.14</v>
      </c>
      <c r="E181" s="1">
        <v>0</v>
      </c>
      <c r="F181" s="1">
        <v>0</v>
      </c>
      <c r="G181" s="2">
        <f t="shared" si="0"/>
        <v>29714.6502</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17271.669999999998</v>
      </c>
      <c r="D182" s="1">
        <f>'PR-RAS'!E186</f>
        <v>15517.23</v>
      </c>
      <c r="E182" s="1">
        <v>0</v>
      </c>
      <c r="F182" s="1">
        <v>0</v>
      </c>
      <c r="G182" s="2">
        <f t="shared" si="0"/>
        <v>8743.409529999999</v>
      </c>
      <c r="H182" s="2">
        <f t="shared" si="1"/>
        <v>0.56000000000130967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16235.29</v>
      </c>
      <c r="D183" s="1">
        <f>'PR-RAS'!E187</f>
        <v>36886.559999999998</v>
      </c>
      <c r="E183" s="1">
        <v>0</v>
      </c>
      <c r="F183" s="1">
        <v>0</v>
      </c>
      <c r="G183" s="2">
        <f t="shared" si="0"/>
        <v>16381.53062</v>
      </c>
      <c r="H183" s="2">
        <f t="shared" si="1"/>
        <v>0.73000000000320142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49624.1</v>
      </c>
      <c r="D190" s="1">
        <f>'PR-RAS'!E194</f>
        <v>122645.97</v>
      </c>
      <c r="E190" s="1">
        <v>0</v>
      </c>
      <c r="F190" s="1">
        <v>0</v>
      </c>
      <c r="G190" s="2">
        <f t="shared" si="0"/>
        <v>55739.131559999994</v>
      </c>
      <c r="H190" s="2">
        <f t="shared" si="1"/>
        <v>0.12999999999738066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14350.8</v>
      </c>
      <c r="D191" s="1">
        <f>'PR-RAS'!E195</f>
        <v>30608.37</v>
      </c>
      <c r="E191" s="1">
        <v>0</v>
      </c>
      <c r="F191" s="1">
        <v>0</v>
      </c>
      <c r="G191" s="2">
        <f t="shared" si="0"/>
        <v>14357.8326</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2531.37</v>
      </c>
      <c r="D192" s="1">
        <f>'PR-RAS'!E196</f>
        <v>1937.37</v>
      </c>
      <c r="E192" s="1">
        <v>0</v>
      </c>
      <c r="F192" s="1">
        <v>0</v>
      </c>
      <c r="G192" s="2">
        <f t="shared" si="0"/>
        <v>1223.56701</v>
      </c>
      <c r="H192" s="2">
        <f t="shared" si="1"/>
        <v>0.73999999999978172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3726.32</v>
      </c>
      <c r="D193" s="1">
        <f>'PR-RAS'!E197</f>
        <v>2414.56</v>
      </c>
      <c r="E193" s="1">
        <v>0</v>
      </c>
      <c r="F193" s="1">
        <v>0</v>
      </c>
      <c r="G193" s="2">
        <f t="shared" si="0"/>
        <v>1642.6444800000002</v>
      </c>
      <c r="H193" s="2">
        <f t="shared" si="1"/>
        <v>0.76000000000021828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3000</v>
      </c>
      <c r="E194" s="1">
        <v>0</v>
      </c>
      <c r="F194" s="1">
        <v>0</v>
      </c>
      <c r="G194" s="2">
        <f t="shared" si="0"/>
        <v>1158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3873.32</v>
      </c>
      <c r="D195" s="1">
        <f>'PR-RAS'!E199</f>
        <v>934.34</v>
      </c>
      <c r="E195" s="1">
        <v>0</v>
      </c>
      <c r="F195" s="1">
        <v>0</v>
      </c>
      <c r="G195" s="2">
        <f t="shared" si="0"/>
        <v>1113.9480000000001</v>
      </c>
      <c r="H195" s="2">
        <f t="shared" si="1"/>
        <v>0.66000000000019554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25142.29</v>
      </c>
      <c r="D197" s="1">
        <f>'PR-RAS'!E201</f>
        <v>83751.33</v>
      </c>
      <c r="E197" s="1">
        <v>0</v>
      </c>
      <c r="F197" s="1">
        <v>0</v>
      </c>
      <c r="G197" s="2">
        <f t="shared" si="0"/>
        <v>37758.410200000006</v>
      </c>
      <c r="H197" s="2">
        <f t="shared" si="1"/>
        <v>0.62000000000261934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11502.61</v>
      </c>
      <c r="D198" s="1">
        <f>'PR-RAS'!E202</f>
        <v>12387.38</v>
      </c>
      <c r="E198" s="1">
        <v>0</v>
      </c>
      <c r="F198" s="1">
        <v>0</v>
      </c>
      <c r="G198" s="2">
        <f t="shared" si="0"/>
        <v>7146.641889999999</v>
      </c>
      <c r="H198" s="2">
        <f t="shared" si="1"/>
        <v>0.76999999999861757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5950.3099999999995</v>
      </c>
      <c r="D204" s="1">
        <f>'PR-RAS'!E208</f>
        <v>4668.8599999999997</v>
      </c>
      <c r="E204" s="1">
        <v>0</v>
      </c>
      <c r="F204" s="1">
        <v>0</v>
      </c>
      <c r="G204" s="2">
        <f t="shared" si="0"/>
        <v>3103.4700899999998</v>
      </c>
      <c r="H204" s="2">
        <f t="shared" si="1"/>
        <v>0.4499999999998181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3353.36</v>
      </c>
      <c r="D206" s="1">
        <f>'PR-RAS'!E210</f>
        <v>4668.8599999999997</v>
      </c>
      <c r="E206" s="1">
        <v>0</v>
      </c>
      <c r="F206" s="1">
        <v>0</v>
      </c>
      <c r="G206" s="2">
        <f t="shared" si="0"/>
        <v>2601.6713999999997</v>
      </c>
      <c r="H206" s="2">
        <f t="shared" si="1"/>
        <v>0.50000000000045475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1886.46</v>
      </c>
      <c r="D207" s="1">
        <f>'PR-RAS'!E211</f>
        <v>0</v>
      </c>
      <c r="E207" s="1">
        <v>0</v>
      </c>
      <c r="F207" s="1">
        <v>0</v>
      </c>
      <c r="G207" s="2">
        <f t="shared" si="0"/>
        <v>388.61075999999997</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710.49</v>
      </c>
      <c r="D208" s="1">
        <f>'PR-RAS'!E212</f>
        <v>0</v>
      </c>
      <c r="E208" s="1">
        <v>0</v>
      </c>
      <c r="F208" s="1">
        <v>0</v>
      </c>
      <c r="G208" s="2">
        <f t="shared" si="0"/>
        <v>147.07142999999999</v>
      </c>
      <c r="H208" s="2">
        <f t="shared" si="1"/>
        <v>0.49000000000000909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5552.3</v>
      </c>
      <c r="D212" s="1">
        <f>'PR-RAS'!E216</f>
        <v>7718.5199999999995</v>
      </c>
      <c r="E212" s="1">
        <v>0</v>
      </c>
      <c r="F212" s="1">
        <v>0</v>
      </c>
      <c r="G212" s="2">
        <f t="shared" si="0"/>
        <v>4428.7507399999995</v>
      </c>
      <c r="H212" s="2">
        <f t="shared" si="1"/>
        <v>0.78000000000065484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5546.56</v>
      </c>
      <c r="D213" s="1">
        <f>'PR-RAS'!E217</f>
        <v>7704.23</v>
      </c>
      <c r="E213" s="1">
        <v>0</v>
      </c>
      <c r="F213" s="1">
        <v>0</v>
      </c>
      <c r="G213" s="2">
        <f t="shared" si="0"/>
        <v>4442.4642400000002</v>
      </c>
      <c r="H213" s="2">
        <f t="shared" si="1"/>
        <v>0.66999999999916326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5.74</v>
      </c>
      <c r="D215" s="1">
        <f>'PR-RAS'!E219</f>
        <v>14.29</v>
      </c>
      <c r="E215" s="1">
        <v>0</v>
      </c>
      <c r="F215" s="1">
        <v>0</v>
      </c>
      <c r="G215" s="2">
        <f t="shared" si="0"/>
        <v>7.3444799999999999</v>
      </c>
      <c r="H215" s="2">
        <f t="shared" si="1"/>
        <v>0.54999999999999893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29970.47</v>
      </c>
      <c r="D217" s="1">
        <f>'PR-RAS'!E221</f>
        <v>81605.02</v>
      </c>
      <c r="E217" s="1">
        <v>0</v>
      </c>
      <c r="F217" s="1">
        <v>0</v>
      </c>
      <c r="G217" s="2">
        <f t="shared" si="0"/>
        <v>41726.990160000001</v>
      </c>
      <c r="H217" s="2">
        <f t="shared" si="1"/>
        <v>0.49000000000523869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29970.47</v>
      </c>
      <c r="D221" s="1">
        <f>'PR-RAS'!E225</f>
        <v>81605.02</v>
      </c>
      <c r="E221" s="1">
        <v>0</v>
      </c>
      <c r="F221" s="1">
        <v>0</v>
      </c>
      <c r="G221" s="2">
        <f t="shared" si="0"/>
        <v>42499.712200000002</v>
      </c>
      <c r="H221" s="2">
        <f t="shared" si="1"/>
        <v>0.49000000000523869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28729.57</v>
      </c>
      <c r="D223" s="1">
        <f>'PR-RAS'!E227</f>
        <v>80656.06</v>
      </c>
      <c r="E223" s="1">
        <v>0</v>
      </c>
      <c r="F223" s="1">
        <v>0</v>
      </c>
      <c r="G223" s="2">
        <f t="shared" si="0"/>
        <v>42189.25518</v>
      </c>
      <c r="H223" s="2">
        <f t="shared" si="1"/>
        <v>0.48999999999796273</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1240.9000000000001</v>
      </c>
      <c r="D224" s="1">
        <f>'PR-RAS'!E228</f>
        <v>948.96</v>
      </c>
      <c r="E224" s="1">
        <v>0</v>
      </c>
      <c r="F224" s="1">
        <v>0</v>
      </c>
      <c r="G224" s="2">
        <f t="shared" si="0"/>
        <v>699.95686000000001</v>
      </c>
      <c r="H224" s="2">
        <f t="shared" si="1"/>
        <v>0.13999999999987267</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1259.81</v>
      </c>
      <c r="D258" s="1">
        <f>'PR-RAS'!E262</f>
        <v>6934</v>
      </c>
      <c r="E258" s="1">
        <v>0</v>
      </c>
      <c r="F258" s="1">
        <v>0</v>
      </c>
      <c r="G258" s="2">
        <f t="shared" si="0"/>
        <v>3887.84717</v>
      </c>
      <c r="H258" s="2">
        <f t="shared" si="1"/>
        <v>0.19000000000005457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1259.81</v>
      </c>
      <c r="D265" s="1">
        <f>'PR-RAS'!E269</f>
        <v>6934</v>
      </c>
      <c r="E265" s="1">
        <v>0</v>
      </c>
      <c r="F265" s="1">
        <v>0</v>
      </c>
      <c r="G265" s="2">
        <f t="shared" si="0"/>
        <v>3993.7418400000001</v>
      </c>
      <c r="H265" s="2">
        <f t="shared" si="1"/>
        <v>0.19000000000005457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1166.5</v>
      </c>
      <c r="D266" s="1">
        <f>'PR-RAS'!E270</f>
        <v>0</v>
      </c>
      <c r="E266" s="1">
        <v>0</v>
      </c>
      <c r="F266" s="1">
        <v>0</v>
      </c>
      <c r="G266" s="2">
        <f t="shared" si="0"/>
        <v>309.1225</v>
      </c>
      <c r="H266" s="2">
        <f t="shared" si="1"/>
        <v>0.5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93.31</v>
      </c>
      <c r="D267" s="1">
        <f>'PR-RAS'!E271</f>
        <v>6934</v>
      </c>
      <c r="E267" s="1">
        <v>0</v>
      </c>
      <c r="F267" s="1">
        <v>0</v>
      </c>
      <c r="G267" s="2">
        <f t="shared" si="0"/>
        <v>3713.7084600000003</v>
      </c>
      <c r="H267" s="2">
        <f t="shared" si="1"/>
        <v>0.31000000000000227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107354.93000000001</v>
      </c>
      <c r="D269" s="1">
        <f>'PR-RAS'!E273</f>
        <v>112800.61</v>
      </c>
      <c r="E269" s="1">
        <v>0</v>
      </c>
      <c r="F269" s="1">
        <v>0</v>
      </c>
      <c r="G269" s="2">
        <f t="shared" si="0"/>
        <v>89232.248200000016</v>
      </c>
      <c r="H269" s="2">
        <f t="shared" si="1"/>
        <v>0.45999999999185093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86083.85</v>
      </c>
      <c r="D270" s="1">
        <f>'PR-RAS'!E274</f>
        <v>112800.6</v>
      </c>
      <c r="E270" s="1">
        <v>0</v>
      </c>
      <c r="F270" s="1">
        <v>0</v>
      </c>
      <c r="G270" s="2">
        <f t="shared" si="0"/>
        <v>83843.278450000013</v>
      </c>
      <c r="H270" s="2">
        <f t="shared" si="1"/>
        <v>0.54999999998835847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86083.85</v>
      </c>
      <c r="D271" s="1">
        <f>'PR-RAS'!E275</f>
        <v>112800.6</v>
      </c>
      <c r="E271" s="1">
        <v>0</v>
      </c>
      <c r="F271" s="1">
        <v>0</v>
      </c>
      <c r="G271" s="2">
        <f t="shared" si="0"/>
        <v>84154.963500000013</v>
      </c>
      <c r="H271" s="2">
        <f t="shared" si="1"/>
        <v>0.54999999998835847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18366.5</v>
      </c>
      <c r="D274" s="1">
        <f>'PR-RAS'!E278</f>
        <v>0</v>
      </c>
      <c r="E274" s="1">
        <v>0</v>
      </c>
      <c r="F274" s="1">
        <v>0</v>
      </c>
      <c r="G274" s="2">
        <f t="shared" si="0"/>
        <v>5014.0545000000002</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14366.5</v>
      </c>
      <c r="D275" s="1">
        <f>'PR-RAS'!E279</f>
        <v>0</v>
      </c>
      <c r="E275" s="1">
        <v>0</v>
      </c>
      <c r="F275" s="1">
        <v>0</v>
      </c>
      <c r="G275" s="2">
        <f t="shared" ref="G275:G528" si="12">(B275/1000)*(C275*1+D275*2)</f>
        <v>3936.4210000000003</v>
      </c>
      <c r="H275" s="2">
        <f t="shared" ref="H275:H528" si="13">ABS(C275-ROUND(C275,0))+ABS(D275-ROUND(D275,0))</f>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4000</v>
      </c>
      <c r="D276" s="1">
        <f>'PR-RAS'!E280</f>
        <v>0</v>
      </c>
      <c r="E276" s="1">
        <v>0</v>
      </c>
      <c r="F276" s="1">
        <v>0</v>
      </c>
      <c r="G276" s="2">
        <f t="shared" si="12"/>
        <v>1100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2904.58</v>
      </c>
      <c r="D285" s="1">
        <f>'PR-RAS'!E289</f>
        <v>0.01</v>
      </c>
      <c r="E285" s="1">
        <v>0</v>
      </c>
      <c r="F285" s="1">
        <v>0</v>
      </c>
      <c r="G285" s="2">
        <f t="shared" si="12"/>
        <v>824.90639999999985</v>
      </c>
      <c r="H285" s="2">
        <f t="shared" si="13"/>
        <v>0.43000000000007277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2904.58</v>
      </c>
      <c r="D286" s="1">
        <f>'PR-RAS'!E290</f>
        <v>0.01</v>
      </c>
      <c r="E286" s="1">
        <v>0</v>
      </c>
      <c r="F286" s="1">
        <v>0</v>
      </c>
      <c r="G286" s="2">
        <f t="shared" si="12"/>
        <v>827.81099999999992</v>
      </c>
      <c r="H286" s="2">
        <f t="shared" si="13"/>
        <v>0.43000000000007277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453174.31999999995</v>
      </c>
      <c r="D295" s="1">
        <f>'PR-RAS'!E299</f>
        <v>684510.5</v>
      </c>
      <c r="E295" s="1">
        <v>0</v>
      </c>
      <c r="F295" s="1">
        <v>0</v>
      </c>
      <c r="G295" s="2">
        <f t="shared" si="12"/>
        <v>535725.42407999991</v>
      </c>
      <c r="H295" s="2">
        <f t="shared" si="13"/>
        <v>0.81999999994877726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248538.18000000005</v>
      </c>
      <c r="D296" s="1">
        <f>'PR-RAS'!E300</f>
        <v>338648.17999999993</v>
      </c>
      <c r="E296" s="1">
        <v>0</v>
      </c>
      <c r="F296" s="1">
        <v>0</v>
      </c>
      <c r="G296" s="2">
        <f t="shared" si="12"/>
        <v>273121.18929999997</v>
      </c>
      <c r="H296" s="2">
        <f t="shared" si="13"/>
        <v>0.35999999998603016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535947.98</v>
      </c>
      <c r="D298" s="1">
        <f>'PR-RAS'!E302</f>
        <v>832956.03</v>
      </c>
      <c r="E298" s="1">
        <v>0</v>
      </c>
      <c r="F298" s="1">
        <v>0</v>
      </c>
      <c r="G298" s="2">
        <f t="shared" si="12"/>
        <v>653952.43187999993</v>
      </c>
      <c r="H298" s="2">
        <f t="shared" si="13"/>
        <v>5.0000000046566129E-2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30058.76</v>
      </c>
      <c r="D300" s="1">
        <f>'PR-RAS'!E304</f>
        <v>735550.44</v>
      </c>
      <c r="E300" s="1">
        <v>0</v>
      </c>
      <c r="F300" s="1">
        <v>0</v>
      </c>
      <c r="G300" s="2">
        <f t="shared" si="12"/>
        <v>448846.73235999997</v>
      </c>
      <c r="H300" s="2">
        <f t="shared" si="13"/>
        <v>0.67999999994572136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1564.22</v>
      </c>
      <c r="D301" s="1">
        <f>'PR-RAS'!E305</f>
        <v>0</v>
      </c>
      <c r="E301" s="1">
        <v>0</v>
      </c>
      <c r="F301" s="1">
        <v>0</v>
      </c>
      <c r="G301" s="2">
        <f t="shared" si="12"/>
        <v>469.26599999999996</v>
      </c>
      <c r="H301" s="2">
        <f t="shared" si="13"/>
        <v>0.22000000000002728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8606</v>
      </c>
      <c r="D303" s="1">
        <f>'PR-RAS'!E308</f>
        <v>2609.85</v>
      </c>
      <c r="E303" s="1">
        <v>0</v>
      </c>
      <c r="F303" s="1">
        <v>0</v>
      </c>
      <c r="G303" s="2">
        <f t="shared" si="12"/>
        <v>4175.3613999999998</v>
      </c>
      <c r="H303" s="2">
        <f t="shared" si="13"/>
        <v>0.15000000000009095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2609.85</v>
      </c>
      <c r="E304" s="1">
        <v>0</v>
      </c>
      <c r="F304" s="1">
        <v>0</v>
      </c>
      <c r="G304" s="2">
        <f t="shared" si="12"/>
        <v>1581.5690999999999</v>
      </c>
      <c r="H304" s="2">
        <f t="shared" si="13"/>
        <v>0.15000000000009095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2609.85</v>
      </c>
      <c r="E305" s="1">
        <v>0</v>
      </c>
      <c r="F305" s="1">
        <v>0</v>
      </c>
      <c r="G305" s="2">
        <f t="shared" si="12"/>
        <v>1586.7887999999998</v>
      </c>
      <c r="H305" s="2">
        <f t="shared" si="13"/>
        <v>0.15000000000009095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2609.85</v>
      </c>
      <c r="E306" s="1">
        <v>0</v>
      </c>
      <c r="F306" s="1">
        <v>0</v>
      </c>
      <c r="G306" s="2">
        <f t="shared" si="12"/>
        <v>1592.0084999999999</v>
      </c>
      <c r="H306" s="2">
        <f t="shared" si="13"/>
        <v>0.15000000000009095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8606</v>
      </c>
      <c r="D316" s="1">
        <f>'PR-RAS'!E321</f>
        <v>0</v>
      </c>
      <c r="E316" s="1">
        <v>0</v>
      </c>
      <c r="F316" s="1">
        <v>0</v>
      </c>
      <c r="G316" s="2">
        <f t="shared" si="12"/>
        <v>2710.89</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8606</v>
      </c>
      <c r="D317" s="1">
        <f>'PR-RAS'!E322</f>
        <v>0</v>
      </c>
      <c r="E317" s="1">
        <v>0</v>
      </c>
      <c r="F317" s="1">
        <v>0</v>
      </c>
      <c r="G317" s="2">
        <f t="shared" si="12"/>
        <v>2719.4960000000001</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8606</v>
      </c>
      <c r="D319" s="1">
        <f>'PR-RAS'!E324</f>
        <v>0</v>
      </c>
      <c r="E319" s="1">
        <v>0</v>
      </c>
      <c r="F319" s="1">
        <v>0</v>
      </c>
      <c r="G319" s="2">
        <f t="shared" si="12"/>
        <v>2736.7080000000001</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312646.88999999996</v>
      </c>
      <c r="D355" s="1">
        <f>'PR-RAS'!E360</f>
        <v>312461.24</v>
      </c>
      <c r="E355" s="1">
        <v>0</v>
      </c>
      <c r="F355" s="1">
        <v>0</v>
      </c>
      <c r="G355" s="2">
        <f t="shared" si="12"/>
        <v>331899.55697999994</v>
      </c>
      <c r="H355" s="2">
        <f t="shared" si="13"/>
        <v>0.3500000000349246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281020.69999999995</v>
      </c>
      <c r="D368" s="1">
        <f>'PR-RAS'!E373</f>
        <v>246819.65000000002</v>
      </c>
      <c r="E368" s="1">
        <v>0</v>
      </c>
      <c r="F368" s="1">
        <v>0</v>
      </c>
      <c r="G368" s="2">
        <f t="shared" si="12"/>
        <v>284300.21999999997</v>
      </c>
      <c r="H368" s="2">
        <f t="shared" si="13"/>
        <v>0.65000000002328306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226042.18</v>
      </c>
      <c r="D369" s="1">
        <f>'PR-RAS'!E374</f>
        <v>227541.64</v>
      </c>
      <c r="E369" s="1">
        <v>0</v>
      </c>
      <c r="F369" s="1">
        <v>0</v>
      </c>
      <c r="G369" s="2">
        <f t="shared" si="12"/>
        <v>250654.16927999997</v>
      </c>
      <c r="H369" s="2">
        <f t="shared" si="13"/>
        <v>0.53999999997904524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750</v>
      </c>
      <c r="D371" s="1">
        <f>'PR-RAS'!E376</f>
        <v>7500</v>
      </c>
      <c r="E371" s="1">
        <v>0</v>
      </c>
      <c r="F371" s="1">
        <v>0</v>
      </c>
      <c r="G371" s="2">
        <f t="shared" si="12"/>
        <v>5827.5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160069.59</v>
      </c>
      <c r="D372" s="1">
        <f>'PR-RAS'!E377</f>
        <v>159327.54</v>
      </c>
      <c r="E372" s="1">
        <v>0</v>
      </c>
      <c r="F372" s="1">
        <v>0</v>
      </c>
      <c r="G372" s="2">
        <f t="shared" si="12"/>
        <v>177606.85257000002</v>
      </c>
      <c r="H372" s="2">
        <f t="shared" si="13"/>
        <v>0.86999999999534339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65222.59</v>
      </c>
      <c r="D373" s="1">
        <f>'PR-RAS'!E378</f>
        <v>60714.1</v>
      </c>
      <c r="E373" s="1">
        <v>0</v>
      </c>
      <c r="F373" s="1">
        <v>0</v>
      </c>
      <c r="G373" s="2">
        <f t="shared" si="12"/>
        <v>69434.093879999986</v>
      </c>
      <c r="H373" s="2">
        <f t="shared" si="13"/>
        <v>0.51000000000203727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2060.86</v>
      </c>
      <c r="D374" s="1">
        <f>'PR-RAS'!E379</f>
        <v>17328.009999999998</v>
      </c>
      <c r="E374" s="1">
        <v>0</v>
      </c>
      <c r="F374" s="1">
        <v>0</v>
      </c>
      <c r="G374" s="2">
        <f t="shared" si="12"/>
        <v>13695.396239999998</v>
      </c>
      <c r="H374" s="2">
        <f t="shared" si="13"/>
        <v>0.14999999999827196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551.89</v>
      </c>
      <c r="E375" s="1">
        <v>0</v>
      </c>
      <c r="F375" s="1">
        <v>0</v>
      </c>
      <c r="G375" s="2">
        <f t="shared" si="12"/>
        <v>412.81371999999999</v>
      </c>
      <c r="H375" s="2">
        <f t="shared" si="13"/>
        <v>0.11000000000001364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2060.86</v>
      </c>
      <c r="D381" s="1">
        <f>'PR-RAS'!E386</f>
        <v>16776.12</v>
      </c>
      <c r="E381" s="1">
        <v>0</v>
      </c>
      <c r="F381" s="1">
        <v>0</v>
      </c>
      <c r="G381" s="2">
        <f t="shared" si="12"/>
        <v>13532.977999999999</v>
      </c>
      <c r="H381" s="2">
        <f t="shared" si="13"/>
        <v>0.25999999999885404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52917.66</v>
      </c>
      <c r="D396" s="1">
        <f>'PR-RAS'!E401</f>
        <v>1950</v>
      </c>
      <c r="E396" s="1">
        <v>0</v>
      </c>
      <c r="F396" s="1">
        <v>0</v>
      </c>
      <c r="G396" s="2">
        <f t="shared" si="12"/>
        <v>22442.975700000003</v>
      </c>
      <c r="H396" s="2">
        <f t="shared" si="13"/>
        <v>0.33999999999650754</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3262.5</v>
      </c>
      <c r="D399" s="1">
        <f>'PR-RAS'!E404</f>
        <v>0</v>
      </c>
      <c r="E399" s="1">
        <v>0</v>
      </c>
      <c r="F399" s="1">
        <v>0</v>
      </c>
      <c r="G399" s="2">
        <f t="shared" si="12"/>
        <v>1298.4750000000001</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49655.16</v>
      </c>
      <c r="D400" s="1">
        <f>'PR-RAS'!E405</f>
        <v>1950</v>
      </c>
      <c r="E400" s="1">
        <v>0</v>
      </c>
      <c r="F400" s="1">
        <v>0</v>
      </c>
      <c r="G400" s="2">
        <f t="shared" si="12"/>
        <v>21368.508840000002</v>
      </c>
      <c r="H400" s="2">
        <f t="shared" si="13"/>
        <v>0.16000000000349246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31626.19</v>
      </c>
      <c r="D407" s="1">
        <f>'PR-RAS'!E412</f>
        <v>65641.59</v>
      </c>
      <c r="E407" s="1">
        <v>0</v>
      </c>
      <c r="F407" s="1">
        <v>0</v>
      </c>
      <c r="G407" s="2">
        <f t="shared" si="12"/>
        <v>66141.20422</v>
      </c>
      <c r="H407" s="2">
        <f t="shared" si="13"/>
        <v>0.60000000000218279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31326.19</v>
      </c>
      <c r="D408" s="1">
        <f>'PR-RAS'!E413</f>
        <v>65641.59</v>
      </c>
      <c r="E408" s="1">
        <v>0</v>
      </c>
      <c r="F408" s="1">
        <v>0</v>
      </c>
      <c r="G408" s="2">
        <f t="shared" si="12"/>
        <v>66182.013589999988</v>
      </c>
      <c r="H408" s="2">
        <f t="shared" si="13"/>
        <v>0.60000000000218279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300</v>
      </c>
      <c r="D411" s="1">
        <f>'PR-RAS'!E416</f>
        <v>0</v>
      </c>
      <c r="E411" s="1">
        <v>0</v>
      </c>
      <c r="F411" s="1">
        <v>0</v>
      </c>
      <c r="G411" s="2">
        <f t="shared" si="12"/>
        <v>122.99999999999999</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304040.88999999996</v>
      </c>
      <c r="D413" s="1">
        <f>'PR-RAS'!E418</f>
        <v>309851.39</v>
      </c>
      <c r="E413" s="1">
        <v>0</v>
      </c>
      <c r="F413" s="1">
        <v>0</v>
      </c>
      <c r="G413" s="2">
        <f t="shared" si="12"/>
        <v>380582.39203999995</v>
      </c>
      <c r="H413" s="2">
        <f t="shared" si="13"/>
        <v>0.50000000005820766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890217.22</v>
      </c>
      <c r="D415" s="1">
        <f>'PR-RAS'!E420</f>
        <v>1319295.3899999999</v>
      </c>
      <c r="E415" s="1">
        <v>0</v>
      </c>
      <c r="F415" s="1">
        <v>0</v>
      </c>
      <c r="G415" s="2">
        <f t="shared" si="12"/>
        <v>1460926.5119999999</v>
      </c>
      <c r="H415" s="2">
        <f t="shared" si="13"/>
        <v>0.60999999986961484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710318.5</v>
      </c>
      <c r="D417" s="1">
        <f>'PR-RAS'!E422</f>
        <v>1025768.5299999999</v>
      </c>
      <c r="E417" s="1">
        <v>0</v>
      </c>
      <c r="F417" s="1">
        <v>0</v>
      </c>
      <c r="G417" s="2">
        <f t="shared" si="12"/>
        <v>1148931.9129599999</v>
      </c>
      <c r="H417" s="2">
        <f t="shared" si="13"/>
        <v>0.97000000008847564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765821.21</v>
      </c>
      <c r="D418" s="1">
        <f>'PR-RAS'!E423</f>
        <v>996971.74</v>
      </c>
      <c r="E418" s="1">
        <v>0</v>
      </c>
      <c r="F418" s="1">
        <v>0</v>
      </c>
      <c r="G418" s="2">
        <f t="shared" si="12"/>
        <v>1150821.87573</v>
      </c>
      <c r="H418" s="2">
        <f t="shared" si="13"/>
        <v>0.46999999997206032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28796.789999999921</v>
      </c>
      <c r="E419" s="1">
        <v>0</v>
      </c>
      <c r="F419" s="1">
        <v>0</v>
      </c>
      <c r="G419" s="2">
        <f t="shared" si="12"/>
        <v>24074.116439999932</v>
      </c>
      <c r="H419" s="2">
        <f t="shared" si="13"/>
        <v>0.21000000007916242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55502.709999999963</v>
      </c>
      <c r="D420" s="1">
        <f>'PR-RAS'!E425</f>
        <v>0</v>
      </c>
      <c r="E420" s="1">
        <v>0</v>
      </c>
      <c r="F420" s="1">
        <v>0</v>
      </c>
      <c r="G420" s="2">
        <f t="shared" si="12"/>
        <v>23255.635489999982</v>
      </c>
      <c r="H420" s="2">
        <f t="shared" si="13"/>
        <v>0.2900000000372529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354269.24</v>
      </c>
      <c r="D422" s="1">
        <f>'PR-RAS'!E427</f>
        <v>486339.35999999987</v>
      </c>
      <c r="E422" s="1">
        <v>0</v>
      </c>
      <c r="F422" s="1">
        <v>0</v>
      </c>
      <c r="G422" s="2">
        <f t="shared" si="12"/>
        <v>558645.09115999984</v>
      </c>
      <c r="H422" s="2">
        <f t="shared" si="13"/>
        <v>0.59999999986030161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30058.76</v>
      </c>
      <c r="D423" s="1">
        <f>'PR-RAS'!E428</f>
        <v>735550.44</v>
      </c>
      <c r="E423" s="1">
        <v>0</v>
      </c>
      <c r="F423" s="1">
        <v>0</v>
      </c>
      <c r="G423" s="2">
        <f t="shared" si="12"/>
        <v>633489.36807999993</v>
      </c>
      <c r="H423" s="2">
        <f t="shared" si="13"/>
        <v>0.67999999994572136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187000</v>
      </c>
      <c r="E424" s="1">
        <v>0</v>
      </c>
      <c r="F424" s="1">
        <v>0</v>
      </c>
      <c r="G424" s="2">
        <f t="shared" si="12"/>
        <v>158202</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187000</v>
      </c>
      <c r="E485" s="1">
        <v>0</v>
      </c>
      <c r="F485" s="1">
        <v>0</v>
      </c>
      <c r="G485" s="2">
        <f t="shared" si="12"/>
        <v>181016</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187000</v>
      </c>
      <c r="E491" s="1">
        <v>0</v>
      </c>
      <c r="F491" s="1">
        <v>0</v>
      </c>
      <c r="G491" s="2">
        <f t="shared" si="12"/>
        <v>183260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187000</v>
      </c>
      <c r="E492" s="1">
        <v>0</v>
      </c>
      <c r="F492" s="1">
        <v>0</v>
      </c>
      <c r="G492" s="2">
        <f t="shared" si="12"/>
        <v>183634</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21736.79</v>
      </c>
      <c r="E529" s="1">
        <v>0</v>
      </c>
      <c r="F529" s="1">
        <v>0</v>
      </c>
      <c r="G529" s="2">
        <f t="shared" ref="G529:G836" si="14">(B529/1000)*(C529*1+D529*2)</f>
        <v>22954.05024</v>
      </c>
      <c r="H529" s="2">
        <f t="shared" ref="H529:H836" si="15">ABS(C529-ROUND(C529,0))+ABS(D529-ROUND(D529,0))</f>
        <v>0.20999999999912689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21736.79</v>
      </c>
      <c r="E591" s="1">
        <v>0</v>
      </c>
      <c r="F591" s="1">
        <v>0</v>
      </c>
      <c r="G591" s="2">
        <f t="shared" si="14"/>
        <v>25649.412199999999</v>
      </c>
      <c r="H591" s="2">
        <f t="shared" si="15"/>
        <v>0.20999999999912689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21648.3</v>
      </c>
      <c r="E597" s="1">
        <v>0</v>
      </c>
      <c r="F597" s="1">
        <v>0</v>
      </c>
      <c r="G597" s="2">
        <f t="shared" si="14"/>
        <v>25804.773599999997</v>
      </c>
      <c r="H597" s="2">
        <f t="shared" si="15"/>
        <v>0.2999999999992724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21648.3</v>
      </c>
      <c r="E598" s="1">
        <v>0</v>
      </c>
      <c r="F598" s="1">
        <v>0</v>
      </c>
      <c r="G598" s="2">
        <f t="shared" si="14"/>
        <v>25848.070199999998</v>
      </c>
      <c r="H598" s="2">
        <f t="shared" si="15"/>
        <v>0.2999999999992724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88.49</v>
      </c>
      <c r="E615" s="1">
        <v>0</v>
      </c>
      <c r="F615" s="1">
        <v>0</v>
      </c>
      <c r="G615" s="2">
        <f t="shared" si="14"/>
        <v>108.66571999999999</v>
      </c>
      <c r="H615" s="2">
        <f t="shared" si="15"/>
        <v>0.48999999999999488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88.49</v>
      </c>
      <c r="E616" s="1">
        <v>0</v>
      </c>
      <c r="F616" s="1">
        <v>0</v>
      </c>
      <c r="G616" s="2">
        <f t="shared" si="14"/>
        <v>108.84269999999999</v>
      </c>
      <c r="H616" s="2">
        <f t="shared" si="15"/>
        <v>0.48999999999999488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165263.21</v>
      </c>
      <c r="E633" s="1">
        <v>0</v>
      </c>
      <c r="F633" s="1">
        <v>0</v>
      </c>
      <c r="G633" s="2">
        <f t="shared" si="14"/>
        <v>208892.69743999999</v>
      </c>
      <c r="H633" s="2">
        <f t="shared" si="15"/>
        <v>0.20999999999185093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210896.55</v>
      </c>
      <c r="D635" s="1">
        <f>'PR-RAS'!E641</f>
        <v>196464.35</v>
      </c>
      <c r="E635" s="1">
        <v>0</v>
      </c>
      <c r="F635" s="1">
        <v>0</v>
      </c>
      <c r="G635" s="2">
        <f t="shared" si="14"/>
        <v>382825.20850000001</v>
      </c>
      <c r="H635" s="2">
        <f t="shared" si="15"/>
        <v>0.8000000000174623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710318.5</v>
      </c>
      <c r="D637" s="1">
        <f>'PR-RAS'!E643</f>
        <v>1212768.5299999998</v>
      </c>
      <c r="E637" s="1">
        <v>0</v>
      </c>
      <c r="F637" s="1">
        <v>0</v>
      </c>
      <c r="G637" s="2">
        <f t="shared" si="14"/>
        <v>1994404.1361599998</v>
      </c>
      <c r="H637" s="2">
        <f t="shared" si="15"/>
        <v>0.97000000020489097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765821.21</v>
      </c>
      <c r="D638" s="1">
        <f>'PR-RAS'!E644</f>
        <v>1018708.53</v>
      </c>
      <c r="E638" s="1">
        <v>0</v>
      </c>
      <c r="F638" s="1">
        <v>0</v>
      </c>
      <c r="G638" s="2">
        <f t="shared" si="14"/>
        <v>1785662.7779900001</v>
      </c>
      <c r="H638" s="2">
        <f t="shared" si="15"/>
        <v>0.67999999993480742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194059.99999999977</v>
      </c>
      <c r="E639" s="1">
        <v>0</v>
      </c>
      <c r="F639" s="1">
        <v>0</v>
      </c>
      <c r="G639" s="2">
        <f t="shared" si="14"/>
        <v>247620.55999999971</v>
      </c>
      <c r="H639" s="2">
        <f t="shared" si="15"/>
        <v>2.3283064365386963E-10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55502.709999999963</v>
      </c>
      <c r="D640" s="1">
        <f>'PR-RAS'!E646</f>
        <v>0</v>
      </c>
      <c r="E640" s="1">
        <v>0</v>
      </c>
      <c r="F640" s="1">
        <v>0</v>
      </c>
      <c r="G640" s="2">
        <f t="shared" si="14"/>
        <v>35466.231689999979</v>
      </c>
      <c r="H640" s="2">
        <f t="shared" si="15"/>
        <v>0.2900000000372529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143372.69</v>
      </c>
      <c r="D642" s="1">
        <f>'PR-RAS'!E648</f>
        <v>289875.00999999989</v>
      </c>
      <c r="E642" s="1">
        <v>0</v>
      </c>
      <c r="F642" s="1">
        <v>0</v>
      </c>
      <c r="G642" s="2">
        <f t="shared" si="14"/>
        <v>463521.65710999985</v>
      </c>
      <c r="H642" s="2">
        <f t="shared" si="15"/>
        <v>0.3199999998905696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198875.39999999997</v>
      </c>
      <c r="D644" s="1">
        <f>'PR-RAS'!E650</f>
        <v>95815.010000000126</v>
      </c>
      <c r="E644" s="1">
        <v>0</v>
      </c>
      <c r="F644" s="1">
        <v>0</v>
      </c>
      <c r="G644" s="2">
        <f t="shared" si="14"/>
        <v>251094.98506000015</v>
      </c>
      <c r="H644" s="2">
        <f t="shared" si="15"/>
        <v>0.41000000009080395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12612.81</v>
      </c>
      <c r="D646" s="1">
        <f>'PR-RAS'!E653</f>
        <v>11.23</v>
      </c>
      <c r="E646" s="1">
        <v>0</v>
      </c>
      <c r="F646" s="1">
        <v>0</v>
      </c>
      <c r="G646" s="2">
        <f t="shared" si="14"/>
        <v>8149.7491499999996</v>
      </c>
      <c r="H646" s="2">
        <f t="shared" si="15"/>
        <v>0.42000000000050974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856683.94</v>
      </c>
      <c r="D647" s="1">
        <f>'PR-RAS'!E654</f>
        <v>1171831.67</v>
      </c>
      <c r="E647" s="1">
        <v>0</v>
      </c>
      <c r="F647" s="1">
        <v>0</v>
      </c>
      <c r="G647" s="2">
        <f t="shared" si="14"/>
        <v>2067424.3428799999</v>
      </c>
      <c r="H647" s="2">
        <f t="shared" si="15"/>
        <v>0.39000000013038516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853325.98</v>
      </c>
      <c r="D648" s="1">
        <f>'PR-RAS'!E655</f>
        <v>1148556.33</v>
      </c>
      <c r="E648" s="1">
        <v>0</v>
      </c>
      <c r="F648" s="1">
        <v>0</v>
      </c>
      <c r="G648" s="2">
        <f t="shared" si="14"/>
        <v>2038333.8000800002</v>
      </c>
      <c r="H648" s="2">
        <f t="shared" si="15"/>
        <v>0.35000000009313226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15970.770000000019</v>
      </c>
      <c r="D649" s="1">
        <f>'PR-RAS'!E656</f>
        <v>23286.569999999832</v>
      </c>
      <c r="E649" s="1">
        <v>0</v>
      </c>
      <c r="F649" s="1">
        <v>0</v>
      </c>
      <c r="G649" s="2">
        <f t="shared" si="14"/>
        <v>40528.453679999795</v>
      </c>
      <c r="H649" s="2">
        <f t="shared" si="15"/>
        <v>0.66000000014901161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4</v>
      </c>
      <c r="E650" s="1">
        <v>0</v>
      </c>
      <c r="F650" s="1">
        <v>0</v>
      </c>
      <c r="G650" s="2">
        <f t="shared" si="14"/>
        <v>8.4370000000000012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4</v>
      </c>
      <c r="E652" s="1">
        <v>0</v>
      </c>
      <c r="F652" s="1">
        <v>0</v>
      </c>
      <c r="G652" s="2">
        <f t="shared" si="14"/>
        <v>8.463000000000001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87416.24</v>
      </c>
      <c r="D662" s="1">
        <f>'PR-RAS'!E669</f>
        <v>92711.16</v>
      </c>
      <c r="E662" s="1">
        <v>0</v>
      </c>
      <c r="F662" s="1">
        <v>0</v>
      </c>
      <c r="G662" s="2">
        <f t="shared" si="14"/>
        <v>180346.28816</v>
      </c>
      <c r="H662" s="2">
        <f t="shared" si="15"/>
        <v>0.40000000000873115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7918</v>
      </c>
      <c r="D663" s="1">
        <f>'PR-RAS'!E670</f>
        <v>175696.7</v>
      </c>
      <c r="E663" s="1">
        <v>0</v>
      </c>
      <c r="F663" s="1">
        <v>0</v>
      </c>
      <c r="G663" s="2">
        <f t="shared" si="14"/>
        <v>237864.14680000002</v>
      </c>
      <c r="H663" s="2">
        <f t="shared" si="15"/>
        <v>0.29999999998835847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75143.98</v>
      </c>
      <c r="E666" s="1">
        <v>0</v>
      </c>
      <c r="F666" s="1">
        <v>0</v>
      </c>
      <c r="G666" s="2">
        <f t="shared" si="14"/>
        <v>99941.493400000007</v>
      </c>
      <c r="H666" s="2">
        <f t="shared" si="15"/>
        <v>2.0000000004074536E-2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29924.75</v>
      </c>
      <c r="D699" s="1">
        <f>'PR-RAS'!E706</f>
        <v>19362.98</v>
      </c>
      <c r="E699" s="1">
        <v>0</v>
      </c>
      <c r="F699" s="1">
        <v>0</v>
      </c>
      <c r="G699" s="2">
        <f t="shared" si="14"/>
        <v>47918.195579999992</v>
      </c>
      <c r="H699" s="2">
        <f t="shared" si="15"/>
        <v>0.27000000000043656</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0</v>
      </c>
      <c r="E726" s="1">
        <v>0</v>
      </c>
      <c r="F726" s="1">
        <v>0</v>
      </c>
      <c r="G726" s="2">
        <f t="shared" si="14"/>
        <v>406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1338.07</v>
      </c>
      <c r="D727" s="1">
        <f>'PR-RAS'!E734</f>
        <v>1668.46</v>
      </c>
      <c r="E727" s="1">
        <v>0</v>
      </c>
      <c r="F727" s="1">
        <v>0</v>
      </c>
      <c r="G727" s="2">
        <f t="shared" si="14"/>
        <v>3394.0427399999999</v>
      </c>
      <c r="H727" s="2">
        <f t="shared" si="15"/>
        <v>0.52999999999997272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940.6</v>
      </c>
      <c r="E729" s="1">
        <v>0</v>
      </c>
      <c r="F729" s="1">
        <v>0</v>
      </c>
      <c r="G729" s="2">
        <f t="shared" si="14"/>
        <v>1369.5136</v>
      </c>
      <c r="H729" s="2">
        <f t="shared" si="15"/>
        <v>0.39999999999997726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4198.09</v>
      </c>
      <c r="E730" s="1">
        <v>0</v>
      </c>
      <c r="F730" s="1">
        <v>0</v>
      </c>
      <c r="G730" s="2">
        <f t="shared" si="14"/>
        <v>6120.8152200000004</v>
      </c>
      <c r="H730" s="2">
        <f t="shared" si="15"/>
        <v>9.0000000000145519E-2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9734.7099999999991</v>
      </c>
      <c r="D731" s="1">
        <f>'PR-RAS'!E738</f>
        <v>12601.03</v>
      </c>
      <c r="E731" s="1">
        <v>0</v>
      </c>
      <c r="F731" s="1">
        <v>0</v>
      </c>
      <c r="G731" s="2">
        <f t="shared" si="14"/>
        <v>25503.842100000002</v>
      </c>
      <c r="H731" s="2">
        <f t="shared" si="15"/>
        <v>0.32000000000152795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8701.56</v>
      </c>
      <c r="E733" s="1">
        <v>0</v>
      </c>
      <c r="F733" s="1">
        <v>0</v>
      </c>
      <c r="G733" s="2">
        <f t="shared" si="14"/>
        <v>12739.083839999999</v>
      </c>
      <c r="H733" s="2">
        <f t="shared" si="15"/>
        <v>0.44000000000050932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14350.8</v>
      </c>
      <c r="D734" s="1">
        <f>'PR-RAS'!E741</f>
        <v>4701.1400000000003</v>
      </c>
      <c r="E734" s="1">
        <v>0</v>
      </c>
      <c r="F734" s="1">
        <v>0</v>
      </c>
      <c r="G734" s="2">
        <f t="shared" si="14"/>
        <v>17411.00764</v>
      </c>
      <c r="H734" s="2">
        <f t="shared" si="15"/>
        <v>0.34000000000105501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3353.36</v>
      </c>
      <c r="D750" s="1">
        <f>'PR-RAS'!E757</f>
        <v>4668.8599999999997</v>
      </c>
      <c r="E750" s="1">
        <v>0</v>
      </c>
      <c r="F750" s="1">
        <v>0</v>
      </c>
      <c r="G750" s="2">
        <f t="shared" si="14"/>
        <v>9505.6189200000008</v>
      </c>
      <c r="H750" s="2">
        <f t="shared" si="15"/>
        <v>0.50000000000045475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1886.46</v>
      </c>
      <c r="D753" s="1">
        <f>'PR-RAS'!E760</f>
        <v>0</v>
      </c>
      <c r="E753" s="1">
        <v>0</v>
      </c>
      <c r="F753" s="1">
        <v>0</v>
      </c>
      <c r="G753" s="2">
        <f t="shared" si="14"/>
        <v>1418.6179200000001</v>
      </c>
      <c r="H753" s="2">
        <f t="shared" si="15"/>
        <v>0.46000000000003638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1240.9000000000001</v>
      </c>
      <c r="D770" s="1">
        <f>'PR-RAS'!E777</f>
        <v>636.96</v>
      </c>
      <c r="E770" s="1">
        <v>0</v>
      </c>
      <c r="F770" s="1">
        <v>0</v>
      </c>
      <c r="G770" s="2">
        <f t="shared" si="14"/>
        <v>1933.8965800000001</v>
      </c>
      <c r="H770" s="2">
        <f t="shared" si="15"/>
        <v>0.13999999999987267</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312</v>
      </c>
      <c r="E771" s="1">
        <v>0</v>
      </c>
      <c r="F771" s="1">
        <v>0</v>
      </c>
      <c r="G771" s="2">
        <f t="shared" si="14"/>
        <v>480.48</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666.5</v>
      </c>
      <c r="D836" s="1">
        <f>'PR-RAS'!E843</f>
        <v>0</v>
      </c>
      <c r="E836" s="1">
        <v>0</v>
      </c>
      <c r="F836" s="1">
        <v>0</v>
      </c>
      <c r="G836" s="2">
        <f t="shared" si="14"/>
        <v>556.52750000000003</v>
      </c>
      <c r="H836" s="2">
        <f t="shared" si="15"/>
        <v>0.5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500</v>
      </c>
      <c r="D843" s="1">
        <f>'PR-RAS'!E850</f>
        <v>0</v>
      </c>
      <c r="E843" s="1">
        <v>0</v>
      </c>
      <c r="F843" s="1">
        <v>0</v>
      </c>
      <c r="G843" s="2">
        <f t="shared" si="34"/>
        <v>421</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5364</v>
      </c>
      <c r="E844" s="1">
        <v>0</v>
      </c>
      <c r="F844" s="1">
        <v>0</v>
      </c>
      <c r="G844" s="2">
        <f t="shared" si="34"/>
        <v>9043.7039999999997</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93.31</v>
      </c>
      <c r="D846" s="1">
        <f>'PR-RAS'!E853</f>
        <v>1120</v>
      </c>
      <c r="E846" s="1">
        <v>0</v>
      </c>
      <c r="F846" s="1">
        <v>0</v>
      </c>
      <c r="G846" s="2">
        <f t="shared" si="34"/>
        <v>1971.6469499999998</v>
      </c>
      <c r="H846" s="2">
        <f t="shared" si="35"/>
        <v>0.31000000000000227</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450</v>
      </c>
      <c r="E848" s="1">
        <v>0</v>
      </c>
      <c r="F848" s="1">
        <v>0</v>
      </c>
      <c r="G848" s="2">
        <f t="shared" si="34"/>
        <v>762.3</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15556.48</v>
      </c>
      <c r="D849" s="1">
        <f>'PR-RAS'!E856</f>
        <v>3978.1</v>
      </c>
      <c r="E849" s="1">
        <v>0</v>
      </c>
      <c r="F849" s="1">
        <v>0</v>
      </c>
      <c r="G849" s="2">
        <f t="shared" si="34"/>
        <v>19938.752639999999</v>
      </c>
      <c r="H849" s="2">
        <f t="shared" si="35"/>
        <v>0.57999999999947249</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2904.58</v>
      </c>
      <c r="D850" s="1">
        <f>'PR-RAS'!E857</f>
        <v>0.01</v>
      </c>
      <c r="E850" s="1">
        <v>0</v>
      </c>
      <c r="F850" s="1">
        <v>0</v>
      </c>
      <c r="G850" s="2">
        <f t="shared" si="34"/>
        <v>2466.0054</v>
      </c>
      <c r="H850" s="2">
        <f t="shared" si="35"/>
        <v>0.43000000000007277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187000</v>
      </c>
      <c r="E898" s="1">
        <v>0</v>
      </c>
      <c r="F898" s="1">
        <v>0</v>
      </c>
      <c r="G898" s="2">
        <f t="shared" si="34"/>
        <v>335478</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21648.3</v>
      </c>
      <c r="E967" s="1">
        <v>0</v>
      </c>
      <c r="F967" s="1">
        <v>0</v>
      </c>
      <c r="G967" s="2">
        <f t="shared" si="34"/>
        <v>41824.515599999999</v>
      </c>
      <c r="H967" s="2">
        <f t="shared" si="35"/>
        <v>0.2999999999992724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88.49</v>
      </c>
      <c r="E989" s="1">
        <v>0</v>
      </c>
      <c r="F989" s="1">
        <v>0</v>
      </c>
      <c r="G989" s="2">
        <f t="shared" si="34"/>
        <v>174.85623999999999</v>
      </c>
      <c r="H989" s="2">
        <f t="shared" si="35"/>
        <v>0.48999999999999488</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513615.07</v>
      </c>
      <c r="D1582" s="6"/>
      <c r="E1582" s="6">
        <v>0</v>
      </c>
      <c r="F1582" s="6">
        <v>0</v>
      </c>
      <c r="G1582" s="7">
        <f t="shared" ref="G1582:G1686" si="70">B1582/1000*C1582</f>
        <v>513.61507000000006</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1203305.5</v>
      </c>
      <c r="D1583" s="1">
        <v>0</v>
      </c>
      <c r="E1583" s="1">
        <v>0</v>
      </c>
      <c r="F1583" s="1">
        <v>0</v>
      </c>
      <c r="G1583" s="2">
        <f t="shared" si="70"/>
        <v>2406.6109999999999</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683607.27999999991</v>
      </c>
      <c r="D1585" s="1">
        <v>0</v>
      </c>
      <c r="E1585" s="1">
        <v>0</v>
      </c>
      <c r="F1585" s="1">
        <v>0</v>
      </c>
      <c r="G1585" s="2">
        <f t="shared" si="70"/>
        <v>2734.4291199999998</v>
      </c>
      <c r="H1585" s="2">
        <f t="shared" si="71"/>
        <v>0.27999999991152436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118959.25</v>
      </c>
      <c r="D1586" s="1">
        <v>0</v>
      </c>
      <c r="E1586" s="1">
        <v>0</v>
      </c>
      <c r="F1586" s="1">
        <v>0</v>
      </c>
      <c r="G1586" s="2">
        <f t="shared" si="70"/>
        <v>594.79624999999999</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355689.91</v>
      </c>
      <c r="D1587" s="1">
        <v>0</v>
      </c>
      <c r="E1587" s="1">
        <v>0</v>
      </c>
      <c r="F1587" s="1">
        <v>0</v>
      </c>
      <c r="G1587" s="2">
        <f t="shared" si="70"/>
        <v>2134.1394599999999</v>
      </c>
      <c r="H1587" s="2">
        <f t="shared" si="71"/>
        <v>9.0000000025611371E-2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12386.49</v>
      </c>
      <c r="D1588" s="1">
        <v>0</v>
      </c>
      <c r="E1588" s="1">
        <v>0</v>
      </c>
      <c r="F1588" s="1">
        <v>0</v>
      </c>
      <c r="G1588" s="2">
        <f t="shared" si="70"/>
        <v>86.705430000000007</v>
      </c>
      <c r="H1588" s="2">
        <f t="shared" si="71"/>
        <v>0.48999999999978172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81605.02</v>
      </c>
      <c r="D1589" s="1">
        <v>0</v>
      </c>
      <c r="E1589" s="1">
        <v>0</v>
      </c>
      <c r="F1589" s="1">
        <v>0</v>
      </c>
      <c r="G1589" s="2">
        <f t="shared" si="70"/>
        <v>652.84016000000008</v>
      </c>
      <c r="H1589" s="2">
        <f t="shared" si="71"/>
        <v>2.0000000004074536E-2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2166</v>
      </c>
      <c r="D1591" s="1">
        <v>0</v>
      </c>
      <c r="E1591" s="1">
        <v>0</v>
      </c>
      <c r="F1591" s="1">
        <v>0</v>
      </c>
      <c r="G1591" s="2">
        <f t="shared" si="70"/>
        <v>21.66</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112800.61</v>
      </c>
      <c r="D1592" s="1">
        <v>0</v>
      </c>
      <c r="E1592" s="1">
        <v>0</v>
      </c>
      <c r="F1592" s="1">
        <v>0</v>
      </c>
      <c r="G1592" s="2">
        <f t="shared" si="70"/>
        <v>1240.8067099999998</v>
      </c>
      <c r="H1592" s="2">
        <f t="shared" si="71"/>
        <v>0.38999999999941792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312461.24</v>
      </c>
      <c r="D1594" s="1">
        <v>0</v>
      </c>
      <c r="E1594" s="1">
        <v>0</v>
      </c>
      <c r="F1594" s="1">
        <v>0</v>
      </c>
      <c r="G1594" s="2">
        <f t="shared" si="70"/>
        <v>4061.9961199999998</v>
      </c>
      <c r="H1594" s="2">
        <f t="shared" si="71"/>
        <v>0.23999999999068677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193008.98</v>
      </c>
      <c r="D1595" s="1">
        <v>0</v>
      </c>
      <c r="E1595" s="1">
        <v>0</v>
      </c>
      <c r="F1595" s="1">
        <v>0</v>
      </c>
      <c r="G1595" s="2">
        <f t="shared" si="70"/>
        <v>2702.12572</v>
      </c>
      <c r="H1595" s="2">
        <f t="shared" si="71"/>
        <v>1.9999999989522621E-2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193008.98</v>
      </c>
      <c r="D1599" s="1">
        <v>0</v>
      </c>
      <c r="E1599" s="1">
        <v>0</v>
      </c>
      <c r="F1599" s="1">
        <v>0</v>
      </c>
      <c r="G1599" s="2">
        <f t="shared" si="70"/>
        <v>3474.1616399999998</v>
      </c>
      <c r="H1599" s="2">
        <f t="shared" si="71"/>
        <v>1.9999999989522621E-2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14228</v>
      </c>
      <c r="D1601" s="1">
        <v>0</v>
      </c>
      <c r="E1601" s="1">
        <v>0</v>
      </c>
      <c r="F1601" s="1">
        <v>0</v>
      </c>
      <c r="G1601" s="2">
        <f>B1601/1000*C1601</f>
        <v>284.56</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1145290.3</v>
      </c>
      <c r="D1602" s="1">
        <v>0</v>
      </c>
      <c r="E1602" s="1">
        <v>0</v>
      </c>
      <c r="F1602" s="1">
        <v>0</v>
      </c>
      <c r="G1602" s="2">
        <f t="shared" si="70"/>
        <v>24051.096300000001</v>
      </c>
      <c r="H1602" s="2">
        <f t="shared" si="71"/>
        <v>0.30000000004656613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700458.71</v>
      </c>
      <c r="D1604" s="1">
        <v>0</v>
      </c>
      <c r="E1604" s="1">
        <v>0</v>
      </c>
      <c r="F1604" s="1">
        <v>0</v>
      </c>
      <c r="G1604" s="2">
        <f t="shared" si="70"/>
        <v>16110.550329999998</v>
      </c>
      <c r="H1604" s="2">
        <f t="shared" si="71"/>
        <v>0.2900000000372529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117504.34</v>
      </c>
      <c r="D1605" s="1">
        <v>0</v>
      </c>
      <c r="E1605" s="1">
        <v>0</v>
      </c>
      <c r="F1605" s="1">
        <v>0</v>
      </c>
      <c r="G1605" s="2">
        <f t="shared" si="70"/>
        <v>2820.1041599999999</v>
      </c>
      <c r="H1605" s="2">
        <f t="shared" si="71"/>
        <v>0.33999999999650754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385382.96</v>
      </c>
      <c r="D1606" s="1">
        <v>0</v>
      </c>
      <c r="E1606" s="1">
        <v>0</v>
      </c>
      <c r="F1606" s="1">
        <v>0</v>
      </c>
      <c r="G1606" s="2">
        <f t="shared" si="70"/>
        <v>9634.5740000000005</v>
      </c>
      <c r="H1606" s="2">
        <f t="shared" si="71"/>
        <v>3.9999999979045242E-2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12308.75</v>
      </c>
      <c r="D1607" s="1">
        <v>0</v>
      </c>
      <c r="E1607" s="1">
        <v>0</v>
      </c>
      <c r="F1607" s="1">
        <v>0</v>
      </c>
      <c r="G1607" s="2">
        <f t="shared" si="70"/>
        <v>320.02749999999997</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82338.509999999995</v>
      </c>
      <c r="D1608" s="1">
        <v>0</v>
      </c>
      <c r="E1608" s="1">
        <v>0</v>
      </c>
      <c r="F1608" s="1">
        <v>0</v>
      </c>
      <c r="G1608" s="2">
        <f t="shared" si="70"/>
        <v>2223.1397699999998</v>
      </c>
      <c r="H1608" s="2">
        <f t="shared" si="71"/>
        <v>0.49000000000523869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2691.2</v>
      </c>
      <c r="D1610" s="1">
        <v>0</v>
      </c>
      <c r="E1610" s="1">
        <v>0</v>
      </c>
      <c r="F1610" s="1">
        <v>0</v>
      </c>
      <c r="G1610" s="2">
        <f t="shared" si="70"/>
        <v>78.044799999999995</v>
      </c>
      <c r="H1610" s="2">
        <f t="shared" si="71"/>
        <v>0.1999999999998181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100232.95</v>
      </c>
      <c r="D1611" s="1">
        <v>0</v>
      </c>
      <c r="E1611" s="1">
        <v>0</v>
      </c>
      <c r="F1611" s="1">
        <v>0</v>
      </c>
      <c r="G1611" s="2">
        <f t="shared" si="70"/>
        <v>3006.9884999999999</v>
      </c>
      <c r="H1611" s="2">
        <f t="shared" si="71"/>
        <v>5.0000000002910383E-2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410840.3</v>
      </c>
      <c r="D1613" s="1">
        <v>0</v>
      </c>
      <c r="E1613" s="1">
        <v>0</v>
      </c>
      <c r="F1613" s="1">
        <v>0</v>
      </c>
      <c r="G1613" s="2">
        <f t="shared" si="70"/>
        <v>13146.8896</v>
      </c>
      <c r="H1613" s="2">
        <f t="shared" si="71"/>
        <v>0.29999999998835847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24176.71</v>
      </c>
      <c r="D1614" s="1">
        <v>0</v>
      </c>
      <c r="E1614" s="1">
        <v>0</v>
      </c>
      <c r="F1614" s="1">
        <v>0</v>
      </c>
      <c r="G1614" s="2">
        <f t="shared" si="70"/>
        <v>797.83142999999995</v>
      </c>
      <c r="H1614" s="2">
        <f t="shared" si="71"/>
        <v>0.29000000000087311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24176.71</v>
      </c>
      <c r="D1618" s="1">
        <v>0</v>
      </c>
      <c r="E1618" s="1">
        <v>0</v>
      </c>
      <c r="F1618" s="1">
        <v>0</v>
      </c>
      <c r="G1618" s="2">
        <f t="shared" si="70"/>
        <v>894.5382699999999</v>
      </c>
      <c r="H1618" s="2">
        <f t="shared" si="71"/>
        <v>0.29000000000087311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9814.58</v>
      </c>
      <c r="D1620" s="1">
        <v>0</v>
      </c>
      <c r="E1620" s="1">
        <v>0</v>
      </c>
      <c r="F1620" s="1">
        <v>0</v>
      </c>
      <c r="G1620" s="2">
        <f>B1620/1000*C1620</f>
        <v>382.76862</v>
      </c>
      <c r="H1620" s="2">
        <f>ABS(C1620-ROUND(C1620,0))</f>
        <v>0.42000000000007276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571630.27</v>
      </c>
      <c r="D1621" s="1">
        <v>0</v>
      </c>
      <c r="E1621" s="1">
        <v>0</v>
      </c>
      <c r="F1621" s="1">
        <v>0</v>
      </c>
      <c r="G1621" s="2">
        <f t="shared" si="70"/>
        <v>22865.210800000001</v>
      </c>
      <c r="H1621" s="2">
        <f t="shared" si="71"/>
        <v>0.27000000001862645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39801.009999999995</v>
      </c>
      <c r="D1622" s="1">
        <v>0</v>
      </c>
      <c r="E1622" s="1">
        <v>0</v>
      </c>
      <c r="F1622" s="1">
        <v>0</v>
      </c>
      <c r="G1622" s="2">
        <f t="shared" si="70"/>
        <v>1631.8414099999998</v>
      </c>
      <c r="H1622" s="2">
        <f t="shared" si="71"/>
        <v>9.9999999947613105E-3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30396.03</v>
      </c>
      <c r="D1628" s="1">
        <v>0</v>
      </c>
      <c r="E1628" s="1">
        <v>0</v>
      </c>
      <c r="F1628" s="1">
        <v>0</v>
      </c>
      <c r="G1628" s="2">
        <f t="shared" si="70"/>
        <v>1428.6134099999999</v>
      </c>
      <c r="H1628" s="2">
        <f t="shared" si="71"/>
        <v>2.9999999998835847E-2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29710.45</v>
      </c>
      <c r="D1634" s="1">
        <v>0</v>
      </c>
      <c r="E1634" s="1">
        <v>0</v>
      </c>
      <c r="F1634" s="1">
        <v>0</v>
      </c>
      <c r="G1634" s="2">
        <f t="shared" si="70"/>
        <v>1574.6538499999999</v>
      </c>
      <c r="H1634" s="2">
        <f t="shared" si="71"/>
        <v>0.4500000000007276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17480.95</v>
      </c>
      <c r="D1635" s="1">
        <v>0</v>
      </c>
      <c r="E1635" s="1">
        <v>0</v>
      </c>
      <c r="F1635" s="1">
        <v>0</v>
      </c>
      <c r="G1635" s="2">
        <f t="shared" si="70"/>
        <v>943.97130000000004</v>
      </c>
      <c r="H1635" s="2">
        <f t="shared" si="71"/>
        <v>4.9999999999272404E-2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8592</v>
      </c>
      <c r="D1636" s="1">
        <v>0</v>
      </c>
      <c r="E1636" s="1">
        <v>0</v>
      </c>
      <c r="F1636" s="1">
        <v>0</v>
      </c>
      <c r="G1636" s="2">
        <f t="shared" si="70"/>
        <v>472.56</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3637.5</v>
      </c>
      <c r="D1638" s="1">
        <v>0</v>
      </c>
      <c r="E1638" s="1">
        <v>0</v>
      </c>
      <c r="F1638" s="1">
        <v>0</v>
      </c>
      <c r="G1638" s="2">
        <f t="shared" si="70"/>
        <v>207.33750000000001</v>
      </c>
      <c r="H1638" s="2">
        <f t="shared" si="71"/>
        <v>0.5</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9.9600000000000009</v>
      </c>
      <c r="D1639" s="1">
        <v>0</v>
      </c>
      <c r="E1639" s="1">
        <v>0</v>
      </c>
      <c r="F1639" s="1">
        <v>0</v>
      </c>
      <c r="G1639" s="2">
        <f t="shared" si="70"/>
        <v>0.57768000000000008</v>
      </c>
      <c r="H1639" s="2">
        <f t="shared" si="71"/>
        <v>3.9999999999999147E-2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9.9600000000000009</v>
      </c>
      <c r="D1640" s="1">
        <v>0</v>
      </c>
      <c r="E1640" s="1">
        <v>0</v>
      </c>
      <c r="F1640" s="1">
        <v>0</v>
      </c>
      <c r="G1640" s="2">
        <f t="shared" si="70"/>
        <v>0.58764000000000005</v>
      </c>
      <c r="H1640" s="2">
        <f t="shared" si="71"/>
        <v>3.9999999999999147E-2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79.62</v>
      </c>
      <c r="D1644" s="1">
        <v>0</v>
      </c>
      <c r="E1644" s="1">
        <v>0</v>
      </c>
      <c r="F1644" s="1">
        <v>0</v>
      </c>
      <c r="G1644" s="2">
        <f t="shared" si="70"/>
        <v>5.0160600000000004</v>
      </c>
      <c r="H1644" s="2">
        <f t="shared" si="71"/>
        <v>0.37999999999999545</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79.62</v>
      </c>
      <c r="D1646" s="1">
        <v>0</v>
      </c>
      <c r="E1646" s="1">
        <v>0</v>
      </c>
      <c r="F1646" s="1">
        <v>0</v>
      </c>
      <c r="G1646" s="2">
        <f t="shared" si="70"/>
        <v>5.1753000000000009</v>
      </c>
      <c r="H1646" s="2">
        <f t="shared" si="71"/>
        <v>0.37999999999999545</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596</v>
      </c>
      <c r="D1654" s="1">
        <v>0</v>
      </c>
      <c r="E1654" s="1">
        <v>0</v>
      </c>
      <c r="F1654" s="1">
        <v>0</v>
      </c>
      <c r="G1654" s="2">
        <f t="shared" si="70"/>
        <v>43.507999999999996</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596</v>
      </c>
      <c r="D1655" s="1">
        <v>0</v>
      </c>
      <c r="E1655" s="1">
        <v>0</v>
      </c>
      <c r="F1655" s="1">
        <v>0</v>
      </c>
      <c r="G1655" s="2">
        <f t="shared" si="70"/>
        <v>44.103999999999999</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9404.98</v>
      </c>
      <c r="D1669" s="1">
        <v>0</v>
      </c>
      <c r="E1669" s="1">
        <v>0</v>
      </c>
      <c r="F1669" s="1">
        <v>0</v>
      </c>
      <c r="G1669" s="2">
        <f t="shared" si="70"/>
        <v>827.63823999999988</v>
      </c>
      <c r="H1669" s="2">
        <f t="shared" si="71"/>
        <v>2.0000000000436557E-2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5083.32</v>
      </c>
      <c r="D1670" s="1">
        <v>0</v>
      </c>
      <c r="E1670" s="1">
        <v>0</v>
      </c>
      <c r="F1670" s="1">
        <v>0</v>
      </c>
      <c r="G1670" s="2">
        <f t="shared" si="70"/>
        <v>452.41547999999995</v>
      </c>
      <c r="H1670" s="2">
        <f t="shared" si="71"/>
        <v>0.31999999999970896</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1666.66</v>
      </c>
      <c r="D1671" s="1">
        <v>0</v>
      </c>
      <c r="E1671" s="1">
        <v>0</v>
      </c>
      <c r="F1671" s="1">
        <v>0</v>
      </c>
      <c r="G1671" s="2">
        <f t="shared" si="70"/>
        <v>149.99940000000001</v>
      </c>
      <c r="H1671" s="2">
        <f t="shared" si="71"/>
        <v>0.33999999999991815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2655</v>
      </c>
      <c r="D1673" s="1">
        <v>0</v>
      </c>
      <c r="E1673" s="1">
        <v>0</v>
      </c>
      <c r="F1673" s="1">
        <v>0</v>
      </c>
      <c r="G1673" s="2">
        <f t="shared" si="70"/>
        <v>244.26</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531829.26</v>
      </c>
      <c r="D1681" s="1">
        <v>0</v>
      </c>
      <c r="E1681" s="1">
        <v>0</v>
      </c>
      <c r="F1681" s="1">
        <v>0</v>
      </c>
      <c r="G1681" s="2">
        <f t="shared" si="70"/>
        <v>53182.926000000007</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60536.43</v>
      </c>
      <c r="D1683" s="1">
        <v>0</v>
      </c>
      <c r="E1683" s="1">
        <v>0</v>
      </c>
      <c r="F1683" s="1">
        <v>0</v>
      </c>
      <c r="G1683" s="2">
        <f t="shared" si="70"/>
        <v>6174.7158599999993</v>
      </c>
      <c r="H1683" s="2">
        <f t="shared" si="71"/>
        <v>0.43000000000029104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5034.1899999999996</v>
      </c>
      <c r="D1684" s="1">
        <v>0</v>
      </c>
      <c r="E1684" s="1">
        <v>0</v>
      </c>
      <c r="F1684" s="1">
        <v>0</v>
      </c>
      <c r="G1684" s="2">
        <f t="shared" si="70"/>
        <v>518.52156999999988</v>
      </c>
      <c r="H1684" s="2">
        <f t="shared" si="71"/>
        <v>0.18999999999959982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455986.56</v>
      </c>
      <c r="D1685" s="1">
        <v>0</v>
      </c>
      <c r="E1685" s="1">
        <v>0</v>
      </c>
      <c r="F1685" s="1">
        <v>0</v>
      </c>
      <c r="G1685" s="2">
        <f>B1685/1000*C1685</f>
        <v>47422.60224</v>
      </c>
      <c r="H1685" s="2">
        <f>ABS(C1685-ROUND(C1685,0))</f>
        <v>0.44000000000232831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10272.08</v>
      </c>
      <c r="D1686" s="13">
        <v>0</v>
      </c>
      <c r="E1686" s="13">
        <v>0</v>
      </c>
      <c r="F1686" s="13">
        <v>0</v>
      </c>
      <c r="G1686" s="14">
        <f t="shared" si="70"/>
        <v>1078.5683999999999</v>
      </c>
      <c r="H1686" s="14">
        <f t="shared" si="71"/>
        <v>7.999999999992724E-2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27054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701712.5</v>
      </c>
      <c r="I16" s="298">
        <f>'PR-RAS'!E6</f>
        <v>1023158.6799999999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453174.31999999995</v>
      </c>
      <c r="I17" s="298">
        <f>'PR-RAS'!E152</f>
        <v>684510.5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198875.39999999997</v>
      </c>
      <c r="I19" s="298">
        <f>'PR-RAS'!E650</f>
        <v>95815.010000000126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513615.07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571630.27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39801.009999999995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531829.26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701712.5</v>
      </c>
      <c r="E6" s="59">
        <f>E7+E43+E49+E82+E106+E125+E134+E140</f>
        <v>1023158.6799999999</v>
      </c>
      <c r="F6" s="44">
        <f t="shared" ref="F6:F132" si="0">IF(D6&lt;&gt;0,IF(E6/D6&gt;=100,"&gt;&gt;100",E6/D6*100),"-")</f>
        <v>145.80881486363717</v>
      </c>
    </row>
    <row r="7" spans="1:24" ht="12.75" customHeight="1" x14ac:dyDescent="0.2">
      <c r="A7" s="62">
        <v>61</v>
      </c>
      <c r="B7" s="228" t="s">
        <v>65</v>
      </c>
      <c r="C7" s="267" t="s">
        <v>66</v>
      </c>
      <c r="D7" s="59">
        <f>D8+D17+D23+D29+D36+D39</f>
        <v>426085.68</v>
      </c>
      <c r="E7" s="59">
        <f>E8+E17+E23+E29+E36+E39</f>
        <v>585695.46000000008</v>
      </c>
      <c r="F7" s="44">
        <f t="shared" si="0"/>
        <v>137.45955038902039</v>
      </c>
    </row>
    <row r="8" spans="1:24" ht="12.75" customHeight="1" x14ac:dyDescent="0.2">
      <c r="A8" s="62">
        <v>611</v>
      </c>
      <c r="B8" s="228" t="s">
        <v>67</v>
      </c>
      <c r="C8" s="267" t="s">
        <v>68</v>
      </c>
      <c r="D8" s="59">
        <f>SUM(D9:D14)-D15-D16</f>
        <v>403556.21</v>
      </c>
      <c r="E8" s="59">
        <f>SUM(E9:E14)-E15-E16</f>
        <v>559860.9800000001</v>
      </c>
      <c r="F8" s="44">
        <f t="shared" si="0"/>
        <v>138.73184605435759</v>
      </c>
    </row>
    <row r="9" spans="1:24" ht="12.75" customHeight="1" x14ac:dyDescent="0.2">
      <c r="A9" s="62">
        <v>6111</v>
      </c>
      <c r="B9" s="64" t="s">
        <v>69</v>
      </c>
      <c r="C9" s="267" t="s">
        <v>70</v>
      </c>
      <c r="D9" s="193">
        <v>421448.26</v>
      </c>
      <c r="E9" s="193">
        <v>526461.37</v>
      </c>
      <c r="F9" s="44">
        <f t="shared" si="0"/>
        <v>124.91720098690169</v>
      </c>
    </row>
    <row r="10" spans="1:24" ht="12.75" customHeight="1" x14ac:dyDescent="0.2">
      <c r="A10" s="62">
        <v>6112</v>
      </c>
      <c r="B10" s="64" t="s">
        <v>71</v>
      </c>
      <c r="C10" s="267" t="s">
        <v>72</v>
      </c>
      <c r="D10" s="193">
        <v>17174.86</v>
      </c>
      <c r="E10" s="193">
        <v>11458.62</v>
      </c>
      <c r="F10" s="44">
        <f t="shared" si="0"/>
        <v>66.717399734262756</v>
      </c>
    </row>
    <row r="11" spans="1:24" ht="12.75" customHeight="1" x14ac:dyDescent="0.2">
      <c r="A11" s="62">
        <v>6113</v>
      </c>
      <c r="B11" s="64" t="s">
        <v>73</v>
      </c>
      <c r="C11" s="267" t="s">
        <v>74</v>
      </c>
      <c r="D11" s="193">
        <v>18408.400000000001</v>
      </c>
      <c r="E11" s="193">
        <v>10785.77</v>
      </c>
      <c r="F11" s="44">
        <f t="shared" si="0"/>
        <v>58.591566893374761</v>
      </c>
    </row>
    <row r="12" spans="1:24" ht="12.75" customHeight="1" x14ac:dyDescent="0.2">
      <c r="A12" s="62">
        <v>6114</v>
      </c>
      <c r="B12" s="64" t="s">
        <v>75</v>
      </c>
      <c r="C12" s="267" t="s">
        <v>76</v>
      </c>
      <c r="D12" s="193">
        <v>21867.17</v>
      </c>
      <c r="E12" s="193">
        <v>9760.31</v>
      </c>
      <c r="F12" s="44">
        <f t="shared" si="0"/>
        <v>44.634536613562709</v>
      </c>
    </row>
    <row r="13" spans="1:24" ht="12.75" customHeight="1" x14ac:dyDescent="0.2">
      <c r="A13" s="62">
        <v>6115</v>
      </c>
      <c r="B13" s="64" t="s">
        <v>77</v>
      </c>
      <c r="C13" s="267" t="s">
        <v>78</v>
      </c>
      <c r="D13" s="193">
        <v>0</v>
      </c>
      <c r="E13" s="193">
        <v>1394.91</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75342.48</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19079.93</v>
      </c>
      <c r="E23" s="59">
        <f t="shared" si="2"/>
        <v>21972.86</v>
      </c>
      <c r="F23" s="44">
        <f t="shared" si="0"/>
        <v>115.16216254462151</v>
      </c>
    </row>
    <row r="24" spans="1:6" ht="12.75" customHeight="1" x14ac:dyDescent="0.2">
      <c r="A24" s="62">
        <v>6131</v>
      </c>
      <c r="B24" s="64" t="s">
        <v>99</v>
      </c>
      <c r="C24" s="267" t="s">
        <v>100</v>
      </c>
      <c r="D24" s="193">
        <v>2805.1</v>
      </c>
      <c r="E24" s="193">
        <v>727.29</v>
      </c>
      <c r="F24" s="44">
        <f t="shared" si="0"/>
        <v>25.927417917364799</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16274.83</v>
      </c>
      <c r="E27" s="193">
        <v>21245.57</v>
      </c>
      <c r="F27" s="44">
        <f t="shared" si="0"/>
        <v>130.54250029032562</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3449.54</v>
      </c>
      <c r="E29" s="59">
        <f>SUM(E30:E35)</f>
        <v>3861.62</v>
      </c>
      <c r="F29" s="44">
        <f t="shared" si="0"/>
        <v>111.94594061816939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3449.54</v>
      </c>
      <c r="E31" s="193">
        <v>3861.62</v>
      </c>
      <c r="F31" s="44">
        <f t="shared" si="0"/>
        <v>111.94594061816939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125258.99</v>
      </c>
      <c r="E49" s="59">
        <f>E50+E53+E58+E61+E64+E68+E71+E74+E77</f>
        <v>362914.81999999995</v>
      </c>
      <c r="F49" s="44">
        <f t="shared" si="0"/>
        <v>289.73155539574435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95334.24</v>
      </c>
      <c r="E58" s="59">
        <f t="shared" si="9"/>
        <v>343551.83999999997</v>
      </c>
      <c r="F58" s="44">
        <f t="shared" si="0"/>
        <v>360.36563568346475</v>
      </c>
    </row>
    <row r="59" spans="1:6" ht="24" x14ac:dyDescent="0.2">
      <c r="A59" s="62">
        <v>6331</v>
      </c>
      <c r="B59" s="64" t="s">
        <v>169</v>
      </c>
      <c r="C59" s="267" t="s">
        <v>170</v>
      </c>
      <c r="D59" s="193">
        <v>95334.24</v>
      </c>
      <c r="E59" s="193">
        <v>268407.86</v>
      </c>
      <c r="F59" s="44">
        <f t="shared" si="0"/>
        <v>281.54402867217482</v>
      </c>
    </row>
    <row r="60" spans="1:6" ht="24" x14ac:dyDescent="0.2">
      <c r="A60" s="62">
        <v>6332</v>
      </c>
      <c r="B60" s="64" t="s">
        <v>171</v>
      </c>
      <c r="C60" s="267" t="s">
        <v>172</v>
      </c>
      <c r="D60" s="193">
        <v>0</v>
      </c>
      <c r="E60" s="193">
        <v>75143.98</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29924.75</v>
      </c>
      <c r="E74" s="59">
        <f t="shared" si="13"/>
        <v>19362.98</v>
      </c>
      <c r="F74" s="44">
        <f t="shared" si="0"/>
        <v>64.705569804259014</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29924.75</v>
      </c>
      <c r="E76" s="193">
        <v>19362.98</v>
      </c>
      <c r="F76" s="44">
        <f t="shared" si="0"/>
        <v>64.705569804259014</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3687.8799999999997</v>
      </c>
      <c r="E82" s="59">
        <f t="shared" si="15"/>
        <v>17408.45</v>
      </c>
      <c r="F82" s="44">
        <f t="shared" si="0"/>
        <v>472.04491469353673</v>
      </c>
    </row>
    <row r="83" spans="1:6" ht="12.75" customHeight="1" x14ac:dyDescent="0.2">
      <c r="A83" s="62">
        <v>641</v>
      </c>
      <c r="B83" s="63" t="s">
        <v>217</v>
      </c>
      <c r="C83" s="267" t="s">
        <v>218</v>
      </c>
      <c r="D83" s="59">
        <f t="shared" ref="D83:E83" si="16">SUM(D84:D90)</f>
        <v>61.48</v>
      </c>
      <c r="E83" s="59">
        <f t="shared" si="16"/>
        <v>1139.6600000000001</v>
      </c>
      <c r="F83" s="44">
        <f t="shared" si="0"/>
        <v>1853.7085230969424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2.29</v>
      </c>
      <c r="E85" s="193">
        <v>0</v>
      </c>
      <c r="F85" s="44">
        <f t="shared" si="0"/>
        <v>0</v>
      </c>
    </row>
    <row r="86" spans="1:6" ht="12.75" customHeight="1" x14ac:dyDescent="0.2">
      <c r="A86" s="62">
        <v>6414</v>
      </c>
      <c r="B86" s="63" t="s">
        <v>223</v>
      </c>
      <c r="C86" s="267" t="s">
        <v>224</v>
      </c>
      <c r="D86" s="193">
        <v>59.19</v>
      </c>
      <c r="E86" s="193">
        <v>1139.6600000000001</v>
      </c>
      <c r="F86" s="44">
        <f t="shared" si="0"/>
        <v>1925.4265923297858</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3626.3999999999996</v>
      </c>
      <c r="E91" s="59">
        <f t="shared" si="17"/>
        <v>16268.79</v>
      </c>
      <c r="F91" s="44">
        <f t="shared" si="0"/>
        <v>448.62094639311721</v>
      </c>
    </row>
    <row r="92" spans="1:6" ht="12.75" customHeight="1" x14ac:dyDescent="0.2">
      <c r="A92" s="62">
        <v>6421</v>
      </c>
      <c r="B92" s="63" t="s">
        <v>235</v>
      </c>
      <c r="C92" s="267" t="s">
        <v>236</v>
      </c>
      <c r="D92" s="193">
        <v>205</v>
      </c>
      <c r="E92" s="193">
        <v>205</v>
      </c>
      <c r="F92" s="44">
        <f t="shared" si="0"/>
        <v>100</v>
      </c>
    </row>
    <row r="93" spans="1:6" ht="12.75" customHeight="1" x14ac:dyDescent="0.2">
      <c r="A93" s="62">
        <v>6422</v>
      </c>
      <c r="B93" s="63" t="s">
        <v>237</v>
      </c>
      <c r="C93" s="267" t="s">
        <v>238</v>
      </c>
      <c r="D93" s="193">
        <v>3384.22</v>
      </c>
      <c r="E93" s="193">
        <v>15370.35</v>
      </c>
      <c r="F93" s="44">
        <f t="shared" si="0"/>
        <v>454.17703340799358</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393.92</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37.18</v>
      </c>
      <c r="E97" s="193">
        <v>299.52</v>
      </c>
      <c r="F97" s="44">
        <f t="shared" si="0"/>
        <v>805.59440559440554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146679.95000000001</v>
      </c>
      <c r="E106" s="59">
        <f>E107+E112+E120+E124</f>
        <v>54652.09</v>
      </c>
      <c r="F106" s="44">
        <f t="shared" si="0"/>
        <v>37.259414118971264</v>
      </c>
    </row>
    <row r="107" spans="1:6" ht="12.75" customHeight="1" x14ac:dyDescent="0.2">
      <c r="A107" s="62">
        <v>651</v>
      </c>
      <c r="B107" s="63" t="s">
        <v>265</v>
      </c>
      <c r="C107" s="267" t="s">
        <v>266</v>
      </c>
      <c r="D107" s="59">
        <f t="shared" ref="D107:E107" si="19">SUM(D108:D111)</f>
        <v>395.37</v>
      </c>
      <c r="E107" s="59">
        <f t="shared" si="19"/>
        <v>0</v>
      </c>
      <c r="F107" s="44">
        <f t="shared" si="0"/>
        <v>0</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395.37</v>
      </c>
      <c r="E111" s="193">
        <v>0</v>
      </c>
      <c r="F111" s="44">
        <f t="shared" si="0"/>
        <v>0</v>
      </c>
    </row>
    <row r="112" spans="1:6" ht="12.75" customHeight="1" x14ac:dyDescent="0.2">
      <c r="A112" s="62">
        <v>652</v>
      </c>
      <c r="B112" s="63" t="s">
        <v>275</v>
      </c>
      <c r="C112" s="267" t="s">
        <v>276</v>
      </c>
      <c r="D112" s="59">
        <f t="shared" ref="D112:E112" si="20">SUM(D113:D119)</f>
        <v>115740.05</v>
      </c>
      <c r="E112" s="59">
        <f t="shared" si="20"/>
        <v>20199.939999999999</v>
      </c>
      <c r="F112" s="44">
        <f t="shared" si="0"/>
        <v>17.452852318622636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9.4600000000000009</v>
      </c>
      <c r="E114" s="193">
        <v>0</v>
      </c>
      <c r="F114" s="44">
        <f t="shared" si="0"/>
        <v>0</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115730.59</v>
      </c>
      <c r="E117" s="193">
        <v>20199.939999999999</v>
      </c>
      <c r="F117" s="44">
        <f t="shared" si="0"/>
        <v>17.454278942153493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30544.530000000002</v>
      </c>
      <c r="E120" s="59">
        <f t="shared" si="21"/>
        <v>34452.15</v>
      </c>
      <c r="F120" s="44">
        <f t="shared" si="0"/>
        <v>112.79319079389991</v>
      </c>
    </row>
    <row r="121" spans="1:6" ht="12.75" customHeight="1" x14ac:dyDescent="0.2">
      <c r="A121" s="62">
        <v>6531</v>
      </c>
      <c r="B121" s="63" t="s">
        <v>293</v>
      </c>
      <c r="C121" s="267" t="s">
        <v>294</v>
      </c>
      <c r="D121" s="193">
        <v>1825.7</v>
      </c>
      <c r="E121" s="193">
        <v>5347.75</v>
      </c>
      <c r="F121" s="44">
        <f t="shared" si="0"/>
        <v>292.91504628361724</v>
      </c>
    </row>
    <row r="122" spans="1:6" ht="12.75" customHeight="1" x14ac:dyDescent="0.2">
      <c r="A122" s="62">
        <v>6532</v>
      </c>
      <c r="B122" s="63" t="s">
        <v>295</v>
      </c>
      <c r="C122" s="267" t="s">
        <v>296</v>
      </c>
      <c r="D122" s="193">
        <v>28718.83</v>
      </c>
      <c r="E122" s="193">
        <v>29104.400000000001</v>
      </c>
      <c r="F122" s="44">
        <f t="shared" si="0"/>
        <v>101.342568621354</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2487.86</v>
      </c>
      <c r="F125" s="44" t="str">
        <f t="shared" si="0"/>
        <v>-</v>
      </c>
    </row>
    <row r="126" spans="1:6" ht="12.75" customHeight="1" x14ac:dyDescent="0.2">
      <c r="A126" s="62">
        <v>661</v>
      </c>
      <c r="B126" s="64" t="s">
        <v>303</v>
      </c>
      <c r="C126" s="267" t="s">
        <v>304</v>
      </c>
      <c r="D126" s="59">
        <f t="shared" ref="D126:E126" si="23">SUM(D127:D128)</f>
        <v>0</v>
      </c>
      <c r="E126" s="59">
        <f t="shared" si="23"/>
        <v>2487.86</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2487.86</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453174.31999999995</v>
      </c>
      <c r="E152" s="59">
        <f>E153+E164+E202+E221+E230+E262+E273</f>
        <v>684510.5</v>
      </c>
      <c r="F152" s="44">
        <f t="shared" si="26"/>
        <v>151.04794552347983</v>
      </c>
    </row>
    <row r="153" spans="1:6" ht="12.75" customHeight="1" x14ac:dyDescent="0.2">
      <c r="A153" s="62">
        <v>31</v>
      </c>
      <c r="B153" s="63" t="s">
        <v>356</v>
      </c>
      <c r="C153" s="267" t="s">
        <v>357</v>
      </c>
      <c r="D153" s="59">
        <f t="shared" ref="D153:E153" si="30">D154+D159+D160</f>
        <v>56377.8</v>
      </c>
      <c r="E153" s="59">
        <f t="shared" si="30"/>
        <v>118959.36</v>
      </c>
      <c r="F153" s="44">
        <f t="shared" si="26"/>
        <v>211.00390579270564</v>
      </c>
    </row>
    <row r="154" spans="1:6" ht="12.75" customHeight="1" x14ac:dyDescent="0.2">
      <c r="A154" s="62">
        <v>311</v>
      </c>
      <c r="B154" s="63" t="s">
        <v>358</v>
      </c>
      <c r="C154" s="267" t="s">
        <v>359</v>
      </c>
      <c r="D154" s="59">
        <f t="shared" ref="D154:E154" si="31">SUM(D155:D158)</f>
        <v>36519.440000000002</v>
      </c>
      <c r="E154" s="59">
        <f t="shared" si="31"/>
        <v>97775.95</v>
      </c>
      <c r="F154" s="44">
        <f t="shared" si="26"/>
        <v>267.7367177590894</v>
      </c>
    </row>
    <row r="155" spans="1:6" ht="12.75" customHeight="1" x14ac:dyDescent="0.2">
      <c r="A155" s="62">
        <v>3111</v>
      </c>
      <c r="B155" s="63" t="s">
        <v>360</v>
      </c>
      <c r="C155" s="267" t="s">
        <v>361</v>
      </c>
      <c r="D155" s="193">
        <v>36519.440000000002</v>
      </c>
      <c r="E155" s="193">
        <v>97775.95</v>
      </c>
      <c r="F155" s="44">
        <f t="shared" si="26"/>
        <v>267.7367177590894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3128.23</v>
      </c>
      <c r="E159" s="193">
        <v>5050</v>
      </c>
      <c r="F159" s="44">
        <f t="shared" si="26"/>
        <v>161.43314270370146</v>
      </c>
    </row>
    <row r="160" spans="1:6" ht="12.75" customHeight="1" x14ac:dyDescent="0.2">
      <c r="A160" s="62">
        <v>313</v>
      </c>
      <c r="B160" s="64" t="s">
        <v>370</v>
      </c>
      <c r="C160" s="267" t="s">
        <v>371</v>
      </c>
      <c r="D160" s="59">
        <f t="shared" ref="D160:E160" si="32">SUM(D161:D163)</f>
        <v>16730.13</v>
      </c>
      <c r="E160" s="59">
        <f t="shared" si="32"/>
        <v>16133.41</v>
      </c>
      <c r="F160" s="44">
        <f t="shared" si="26"/>
        <v>96.433261427137737</v>
      </c>
    </row>
    <row r="161" spans="1:6" ht="12.75" customHeight="1" x14ac:dyDescent="0.2">
      <c r="A161" s="62">
        <v>3131</v>
      </c>
      <c r="B161" s="64" t="s">
        <v>372</v>
      </c>
      <c r="C161" s="267" t="s">
        <v>373</v>
      </c>
      <c r="D161" s="193">
        <v>9154.18</v>
      </c>
      <c r="E161" s="193">
        <v>0</v>
      </c>
      <c r="F161" s="44">
        <f t="shared" si="26"/>
        <v>0</v>
      </c>
    </row>
    <row r="162" spans="1:6" ht="12.75" customHeight="1" x14ac:dyDescent="0.2">
      <c r="A162" s="62">
        <v>3132</v>
      </c>
      <c r="B162" s="64" t="s">
        <v>374</v>
      </c>
      <c r="C162" s="267" t="s">
        <v>375</v>
      </c>
      <c r="D162" s="193">
        <v>7575.95</v>
      </c>
      <c r="E162" s="193">
        <v>16133.41</v>
      </c>
      <c r="F162" s="44">
        <f t="shared" si="26"/>
        <v>212.95560292768565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246708.7</v>
      </c>
      <c r="E164" s="59">
        <f>E165+E170+E178+E188+E189+E194</f>
        <v>351824.13</v>
      </c>
      <c r="F164" s="44">
        <f t="shared" si="26"/>
        <v>142.60710303284804</v>
      </c>
    </row>
    <row r="165" spans="1:6" ht="12.75" customHeight="1" x14ac:dyDescent="0.2">
      <c r="A165" s="62">
        <v>321</v>
      </c>
      <c r="B165" s="63" t="s">
        <v>380</v>
      </c>
      <c r="C165" s="267" t="s">
        <v>381</v>
      </c>
      <c r="D165" s="59">
        <f t="shared" ref="D165:E165" si="33">SUM(D166:D169)</f>
        <v>2818.12</v>
      </c>
      <c r="E165" s="59">
        <f t="shared" si="33"/>
        <v>2437.41</v>
      </c>
      <c r="F165" s="44">
        <f t="shared" si="26"/>
        <v>86.49063914950392</v>
      </c>
    </row>
    <row r="166" spans="1:6" ht="12.75" customHeight="1" x14ac:dyDescent="0.2">
      <c r="A166" s="62">
        <v>3211</v>
      </c>
      <c r="B166" s="63" t="s">
        <v>382</v>
      </c>
      <c r="C166" s="267" t="s">
        <v>383</v>
      </c>
      <c r="D166" s="193">
        <v>736.3</v>
      </c>
      <c r="E166" s="193">
        <v>0</v>
      </c>
      <c r="F166" s="44">
        <f t="shared" si="26"/>
        <v>0</v>
      </c>
    </row>
    <row r="167" spans="1:6" ht="12.75" customHeight="1" x14ac:dyDescent="0.2">
      <c r="A167" s="62">
        <v>3212</v>
      </c>
      <c r="B167" s="63" t="s">
        <v>384</v>
      </c>
      <c r="C167" s="267" t="s">
        <v>385</v>
      </c>
      <c r="D167" s="193">
        <v>1338.07</v>
      </c>
      <c r="E167" s="193">
        <v>1668.46</v>
      </c>
      <c r="F167" s="44">
        <f t="shared" si="26"/>
        <v>124.69153332785281</v>
      </c>
    </row>
    <row r="168" spans="1:6" ht="12.75" customHeight="1" x14ac:dyDescent="0.2">
      <c r="A168" s="62">
        <v>3213</v>
      </c>
      <c r="B168" s="63" t="s">
        <v>386</v>
      </c>
      <c r="C168" s="267" t="s">
        <v>387</v>
      </c>
      <c r="D168" s="193">
        <v>743.75</v>
      </c>
      <c r="E168" s="193">
        <v>768.95</v>
      </c>
      <c r="F168" s="44">
        <f t="shared" si="26"/>
        <v>103.38823529411765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34334.89</v>
      </c>
      <c r="E170" s="59">
        <f t="shared" si="34"/>
        <v>30727.809999999998</v>
      </c>
      <c r="F170" s="44">
        <f t="shared" si="26"/>
        <v>89.494418068617662</v>
      </c>
    </row>
    <row r="171" spans="1:6" ht="12.75" customHeight="1" x14ac:dyDescent="0.2">
      <c r="A171" s="62">
        <v>3221</v>
      </c>
      <c r="B171" s="63" t="s">
        <v>392</v>
      </c>
      <c r="C171" s="267" t="s">
        <v>393</v>
      </c>
      <c r="D171" s="193">
        <v>5340.08</v>
      </c>
      <c r="E171" s="193">
        <v>6120.69</v>
      </c>
      <c r="F171" s="44">
        <f t="shared" si="26"/>
        <v>114.61794579856482</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18527.560000000001</v>
      </c>
      <c r="E173" s="193">
        <v>13963.22</v>
      </c>
      <c r="F173" s="44">
        <f t="shared" si="26"/>
        <v>75.364591991606005</v>
      </c>
    </row>
    <row r="174" spans="1:6" ht="12.75" customHeight="1" x14ac:dyDescent="0.2">
      <c r="A174" s="62">
        <v>3224</v>
      </c>
      <c r="B174" s="64" t="s">
        <v>398</v>
      </c>
      <c r="C174" s="267" t="s">
        <v>399</v>
      </c>
      <c r="D174" s="193">
        <v>10467.25</v>
      </c>
      <c r="E174" s="193">
        <v>3124.41</v>
      </c>
      <c r="F174" s="44">
        <f t="shared" si="26"/>
        <v>29.849387374907447</v>
      </c>
    </row>
    <row r="175" spans="1:6" ht="12.75" customHeight="1" x14ac:dyDescent="0.2">
      <c r="A175" s="62">
        <v>3225</v>
      </c>
      <c r="B175" s="64" t="s">
        <v>400</v>
      </c>
      <c r="C175" s="267" t="s">
        <v>401</v>
      </c>
      <c r="D175" s="193">
        <v>0</v>
      </c>
      <c r="E175" s="193">
        <v>7519.49</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159931.59</v>
      </c>
      <c r="E178" s="59">
        <f t="shared" si="35"/>
        <v>196012.94</v>
      </c>
      <c r="F178" s="44">
        <f t="shared" si="26"/>
        <v>122.56048976940703</v>
      </c>
    </row>
    <row r="179" spans="1:6" ht="12.75" customHeight="1" x14ac:dyDescent="0.2">
      <c r="A179" s="62">
        <v>3231</v>
      </c>
      <c r="B179" s="64" t="s">
        <v>408</v>
      </c>
      <c r="C179" s="267" t="s">
        <v>409</v>
      </c>
      <c r="D179" s="193">
        <v>10909.59</v>
      </c>
      <c r="E179" s="193">
        <v>7052.5</v>
      </c>
      <c r="F179" s="44">
        <f t="shared" si="26"/>
        <v>64.644959159785103</v>
      </c>
    </row>
    <row r="180" spans="1:6" ht="12.75" customHeight="1" x14ac:dyDescent="0.2">
      <c r="A180" s="62">
        <v>3232</v>
      </c>
      <c r="B180" s="64" t="s">
        <v>410</v>
      </c>
      <c r="C180" s="267" t="s">
        <v>411</v>
      </c>
      <c r="D180" s="193">
        <v>40194.19</v>
      </c>
      <c r="E180" s="193">
        <v>57888.93</v>
      </c>
      <c r="F180" s="44">
        <f t="shared" si="26"/>
        <v>144.02312871586665</v>
      </c>
    </row>
    <row r="181" spans="1:6" ht="12.75" customHeight="1" x14ac:dyDescent="0.2">
      <c r="A181" s="62">
        <v>3233</v>
      </c>
      <c r="B181" s="64" t="s">
        <v>412</v>
      </c>
      <c r="C181" s="267" t="s">
        <v>413</v>
      </c>
      <c r="D181" s="193">
        <v>12122.68</v>
      </c>
      <c r="E181" s="193">
        <v>14239.65</v>
      </c>
      <c r="F181" s="44">
        <f t="shared" si="26"/>
        <v>117.46288774429416</v>
      </c>
    </row>
    <row r="182" spans="1:6" ht="12.75" customHeight="1" x14ac:dyDescent="0.2">
      <c r="A182" s="62">
        <v>3234</v>
      </c>
      <c r="B182" s="64" t="s">
        <v>414</v>
      </c>
      <c r="C182" s="267" t="s">
        <v>415</v>
      </c>
      <c r="D182" s="193">
        <v>5707.37</v>
      </c>
      <c r="E182" s="193">
        <v>4824.57</v>
      </c>
      <c r="F182" s="44">
        <f t="shared" si="26"/>
        <v>84.53228019210249</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4479.6899999999996</v>
      </c>
      <c r="E184" s="193">
        <v>3568.36</v>
      </c>
      <c r="F184" s="44">
        <f t="shared" si="26"/>
        <v>79.656404795867587</v>
      </c>
    </row>
    <row r="185" spans="1:6" ht="12.75" customHeight="1" x14ac:dyDescent="0.2">
      <c r="A185" s="62">
        <v>3237</v>
      </c>
      <c r="B185" s="63" t="s">
        <v>420</v>
      </c>
      <c r="C185" s="267" t="s">
        <v>421</v>
      </c>
      <c r="D185" s="193">
        <v>53011.11</v>
      </c>
      <c r="E185" s="193">
        <v>56035.14</v>
      </c>
      <c r="F185" s="44">
        <f t="shared" si="26"/>
        <v>105.70452118433286</v>
      </c>
    </row>
    <row r="186" spans="1:6" ht="12.75" customHeight="1" x14ac:dyDescent="0.2">
      <c r="A186" s="62">
        <v>3238</v>
      </c>
      <c r="B186" s="63" t="s">
        <v>422</v>
      </c>
      <c r="C186" s="267" t="s">
        <v>423</v>
      </c>
      <c r="D186" s="193">
        <v>17271.669999999998</v>
      </c>
      <c r="E186" s="193">
        <v>15517.23</v>
      </c>
      <c r="F186" s="44">
        <f t="shared" si="26"/>
        <v>89.842094018702312</v>
      </c>
    </row>
    <row r="187" spans="1:6" ht="12.75" customHeight="1" x14ac:dyDescent="0.2">
      <c r="A187" s="62">
        <v>3239</v>
      </c>
      <c r="B187" s="63" t="s">
        <v>424</v>
      </c>
      <c r="C187" s="267" t="s">
        <v>425</v>
      </c>
      <c r="D187" s="193">
        <v>16235.29</v>
      </c>
      <c r="E187" s="193">
        <v>36886.559999999998</v>
      </c>
      <c r="F187" s="44">
        <f t="shared" si="26"/>
        <v>227.19988371011542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49624.1</v>
      </c>
      <c r="E194" s="59">
        <f t="shared" si="36"/>
        <v>122645.97</v>
      </c>
      <c r="F194" s="44">
        <f t="shared" si="26"/>
        <v>247.1500138037768</v>
      </c>
    </row>
    <row r="195" spans="1:6" ht="12.75" customHeight="1" x14ac:dyDescent="0.2">
      <c r="A195" s="62">
        <v>3291</v>
      </c>
      <c r="B195" s="182" t="s">
        <v>440</v>
      </c>
      <c r="C195" s="267" t="s">
        <v>441</v>
      </c>
      <c r="D195" s="193">
        <v>14350.8</v>
      </c>
      <c r="E195" s="193">
        <v>30608.37</v>
      </c>
      <c r="F195" s="44">
        <f t="shared" si="26"/>
        <v>213.28685508821809</v>
      </c>
    </row>
    <row r="196" spans="1:6" ht="12.75" customHeight="1" x14ac:dyDescent="0.2">
      <c r="A196" s="62">
        <v>3292</v>
      </c>
      <c r="B196" s="63" t="s">
        <v>442</v>
      </c>
      <c r="C196" s="267" t="s">
        <v>443</v>
      </c>
      <c r="D196" s="193">
        <v>2531.37</v>
      </c>
      <c r="E196" s="193">
        <v>1937.37</v>
      </c>
      <c r="F196" s="44">
        <f t="shared" si="26"/>
        <v>76.534445774422551</v>
      </c>
    </row>
    <row r="197" spans="1:6" ht="12.75" customHeight="1" x14ac:dyDescent="0.2">
      <c r="A197" s="62">
        <v>3293</v>
      </c>
      <c r="B197" s="63" t="s">
        <v>444</v>
      </c>
      <c r="C197" s="267" t="s">
        <v>445</v>
      </c>
      <c r="D197" s="193">
        <v>3726.32</v>
      </c>
      <c r="E197" s="193">
        <v>2414.56</v>
      </c>
      <c r="F197" s="44">
        <f t="shared" si="26"/>
        <v>64.797440906846433</v>
      </c>
    </row>
    <row r="198" spans="1:6" ht="12.75" customHeight="1" x14ac:dyDescent="0.2">
      <c r="A198" s="62">
        <v>3294</v>
      </c>
      <c r="B198" s="63" t="s">
        <v>446</v>
      </c>
      <c r="C198" s="267" t="s">
        <v>447</v>
      </c>
      <c r="D198" s="193">
        <v>0</v>
      </c>
      <c r="E198" s="193">
        <v>3000</v>
      </c>
      <c r="F198" s="44" t="str">
        <f t="shared" si="26"/>
        <v>-</v>
      </c>
    </row>
    <row r="199" spans="1:6" ht="12.75" customHeight="1" x14ac:dyDescent="0.2">
      <c r="A199" s="62">
        <v>3295</v>
      </c>
      <c r="B199" s="63" t="s">
        <v>448</v>
      </c>
      <c r="C199" s="267" t="s">
        <v>449</v>
      </c>
      <c r="D199" s="193">
        <v>3873.32</v>
      </c>
      <c r="E199" s="193">
        <v>934.34</v>
      </c>
      <c r="F199" s="44">
        <f t="shared" si="26"/>
        <v>24.122458252868341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25142.29</v>
      </c>
      <c r="E201" s="193">
        <v>83751.33</v>
      </c>
      <c r="F201" s="44">
        <f t="shared" si="26"/>
        <v>333.10939456986614</v>
      </c>
    </row>
    <row r="202" spans="1:6" ht="12.75" customHeight="1" x14ac:dyDescent="0.2">
      <c r="A202" s="62">
        <v>34</v>
      </c>
      <c r="B202" s="182" t="s">
        <v>454</v>
      </c>
      <c r="C202" s="267" t="s">
        <v>455</v>
      </c>
      <c r="D202" s="59">
        <f t="shared" ref="D202:E202" si="37">D203+D208+D216</f>
        <v>11502.61</v>
      </c>
      <c r="E202" s="59">
        <f t="shared" si="37"/>
        <v>12387.38</v>
      </c>
      <c r="F202" s="44">
        <f t="shared" si="26"/>
        <v>107.6919064455806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5950.3099999999995</v>
      </c>
      <c r="E208" s="59">
        <f t="shared" si="39"/>
        <v>4668.8599999999997</v>
      </c>
      <c r="F208" s="44">
        <f t="shared" si="26"/>
        <v>78.464147246109874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3353.36</v>
      </c>
      <c r="E210" s="193">
        <v>4668.8599999999997</v>
      </c>
      <c r="F210" s="44">
        <f t="shared" si="26"/>
        <v>139.2293103036954</v>
      </c>
    </row>
    <row r="211" spans="1:6" ht="24" x14ac:dyDescent="0.2">
      <c r="A211" s="62">
        <v>3423</v>
      </c>
      <c r="B211" s="182" t="s">
        <v>472</v>
      </c>
      <c r="C211" s="267" t="s">
        <v>473</v>
      </c>
      <c r="D211" s="193">
        <v>1886.46</v>
      </c>
      <c r="E211" s="193">
        <v>0</v>
      </c>
      <c r="F211" s="44">
        <f t="shared" si="26"/>
        <v>0</v>
      </c>
    </row>
    <row r="212" spans="1:6" ht="12.75" customHeight="1" x14ac:dyDescent="0.2">
      <c r="A212" s="62">
        <v>3425</v>
      </c>
      <c r="B212" s="63" t="s">
        <v>474</v>
      </c>
      <c r="C212" s="267" t="s">
        <v>475</v>
      </c>
      <c r="D212" s="193">
        <v>710.49</v>
      </c>
      <c r="E212" s="193">
        <v>0</v>
      </c>
      <c r="F212" s="44">
        <f t="shared" si="26"/>
        <v>0</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5552.3</v>
      </c>
      <c r="E216" s="59">
        <f t="shared" si="40"/>
        <v>7718.5199999999995</v>
      </c>
      <c r="F216" s="44">
        <f t="shared" si="26"/>
        <v>139.01482268609405</v>
      </c>
    </row>
    <row r="217" spans="1:6" ht="12.75" customHeight="1" x14ac:dyDescent="0.2">
      <c r="A217" s="62">
        <v>3431</v>
      </c>
      <c r="B217" s="181" t="s">
        <v>484</v>
      </c>
      <c r="C217" s="267" t="s">
        <v>485</v>
      </c>
      <c r="D217" s="193">
        <v>5546.56</v>
      </c>
      <c r="E217" s="193">
        <v>7704.23</v>
      </c>
      <c r="F217" s="44">
        <f t="shared" si="26"/>
        <v>138.90104857785727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5.74</v>
      </c>
      <c r="E219" s="193">
        <v>14.29</v>
      </c>
      <c r="F219" s="44">
        <f t="shared" si="26"/>
        <v>248.95470383275261</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29970.47</v>
      </c>
      <c r="E221" s="59">
        <f t="shared" si="41"/>
        <v>81605.02</v>
      </c>
      <c r="F221" s="44">
        <f t="shared" si="26"/>
        <v>272.28475229117197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29970.47</v>
      </c>
      <c r="E225" s="59">
        <f t="shared" si="43"/>
        <v>81605.02</v>
      </c>
      <c r="F225" s="44">
        <f t="shared" si="26"/>
        <v>272.28475229117197</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28729.57</v>
      </c>
      <c r="E227" s="193">
        <v>80656.06</v>
      </c>
      <c r="F227" s="44">
        <f t="shared" si="26"/>
        <v>280.74231532180954</v>
      </c>
    </row>
    <row r="228" spans="1:6" ht="12.75" customHeight="1" x14ac:dyDescent="0.2">
      <c r="A228" s="62">
        <v>3523</v>
      </c>
      <c r="B228" s="63" t="s">
        <v>506</v>
      </c>
      <c r="C228" s="267" t="s">
        <v>507</v>
      </c>
      <c r="D228" s="193">
        <v>1240.9000000000001</v>
      </c>
      <c r="E228" s="193">
        <v>948.96</v>
      </c>
      <c r="F228" s="44">
        <f t="shared" si="26"/>
        <v>76.473527278588122</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1259.81</v>
      </c>
      <c r="E262" s="59">
        <f t="shared" si="55"/>
        <v>6934</v>
      </c>
      <c r="F262" s="44">
        <f t="shared" ref="F262:F268" si="56">IF(D262&lt;&gt;0,IF(E262/D262&gt;=100,"&gt;&gt;100",E262/D262*100),"-")</f>
        <v>550.40045721180184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1259.81</v>
      </c>
      <c r="E269" s="59">
        <f t="shared" si="58"/>
        <v>6934</v>
      </c>
      <c r="F269" s="44">
        <f t="shared" ref="F269:F272" si="59">IF(D269&lt;&gt;0,IF(E269/D269&gt;=100,"&gt;&gt;100",E269/D269*100),"-")</f>
        <v>550.40045721180184</v>
      </c>
    </row>
    <row r="270" spans="1:6" ht="12.75" customHeight="1" x14ac:dyDescent="0.2">
      <c r="A270" s="62">
        <v>3721</v>
      </c>
      <c r="B270" s="64" t="s">
        <v>581</v>
      </c>
      <c r="C270" s="267" t="s">
        <v>582</v>
      </c>
      <c r="D270" s="193">
        <v>1166.5</v>
      </c>
      <c r="E270" s="193">
        <v>0</v>
      </c>
      <c r="F270" s="44">
        <f t="shared" si="59"/>
        <v>0</v>
      </c>
    </row>
    <row r="271" spans="1:6" ht="12.75" customHeight="1" x14ac:dyDescent="0.2">
      <c r="A271" s="62">
        <v>3722</v>
      </c>
      <c r="B271" s="64" t="s">
        <v>583</v>
      </c>
      <c r="C271" s="267" t="s">
        <v>584</v>
      </c>
      <c r="D271" s="193">
        <v>93.31</v>
      </c>
      <c r="E271" s="193">
        <v>6934</v>
      </c>
      <c r="F271" s="44">
        <f t="shared" si="59"/>
        <v>7431.1435001607551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107354.93000000001</v>
      </c>
      <c r="E273" s="59">
        <f t="shared" si="60"/>
        <v>112800.61</v>
      </c>
      <c r="F273" s="44">
        <f t="shared" ref="F273:F277" si="61">IF(D273&lt;&gt;0,IF(E273/D273&gt;=100,"&gt;&gt;100",E273/D273*100),"-")</f>
        <v>105.07259424415814</v>
      </c>
    </row>
    <row r="274" spans="1:6" ht="12.75" customHeight="1" x14ac:dyDescent="0.2">
      <c r="A274" s="62">
        <v>381</v>
      </c>
      <c r="B274" s="63" t="s">
        <v>589</v>
      </c>
      <c r="C274" s="267" t="s">
        <v>590</v>
      </c>
      <c r="D274" s="59">
        <f t="shared" ref="D274:E274" si="62">SUM(D275:D277)</f>
        <v>86083.85</v>
      </c>
      <c r="E274" s="59">
        <f t="shared" si="62"/>
        <v>112800.6</v>
      </c>
      <c r="F274" s="44">
        <f t="shared" si="61"/>
        <v>131.03572853676968</v>
      </c>
    </row>
    <row r="275" spans="1:6" ht="12.75" customHeight="1" x14ac:dyDescent="0.2">
      <c r="A275" s="62">
        <v>3811</v>
      </c>
      <c r="B275" s="63" t="s">
        <v>591</v>
      </c>
      <c r="C275" s="267" t="s">
        <v>592</v>
      </c>
      <c r="D275" s="193">
        <v>86083.85</v>
      </c>
      <c r="E275" s="193">
        <v>112800.6</v>
      </c>
      <c r="F275" s="44">
        <f t="shared" si="61"/>
        <v>131.03572853676968</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18366.5</v>
      </c>
      <c r="E278" s="59">
        <f t="shared" si="63"/>
        <v>0</v>
      </c>
      <c r="F278" s="44">
        <f t="shared" ref="F278:F282" si="64">IF(D278&lt;&gt;0,IF(E278/D278&gt;=100,"&gt;&gt;100",E278/D278*100),"-")</f>
        <v>0</v>
      </c>
    </row>
    <row r="279" spans="1:6" ht="12.75" customHeight="1" x14ac:dyDescent="0.2">
      <c r="A279" s="62">
        <v>3821</v>
      </c>
      <c r="B279" s="63" t="s">
        <v>599</v>
      </c>
      <c r="C279" s="267" t="s">
        <v>600</v>
      </c>
      <c r="D279" s="193">
        <v>14366.5</v>
      </c>
      <c r="E279" s="193">
        <v>0</v>
      </c>
      <c r="F279" s="44">
        <f t="shared" si="64"/>
        <v>0</v>
      </c>
    </row>
    <row r="280" spans="1:6" ht="12.75" customHeight="1" x14ac:dyDescent="0.2">
      <c r="A280" s="62">
        <v>3822</v>
      </c>
      <c r="B280" s="63" t="s">
        <v>601</v>
      </c>
      <c r="C280" s="267" t="s">
        <v>602</v>
      </c>
      <c r="D280" s="193">
        <v>4000</v>
      </c>
      <c r="E280" s="193">
        <v>0</v>
      </c>
      <c r="F280" s="44">
        <f t="shared" si="64"/>
        <v>0</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2904.58</v>
      </c>
      <c r="E289" s="59">
        <f t="shared" si="67"/>
        <v>0.01</v>
      </c>
      <c r="F289" s="44">
        <f t="shared" si="66"/>
        <v>3.4428385515289649E-4</v>
      </c>
    </row>
    <row r="290" spans="1:6" ht="24" x14ac:dyDescent="0.2">
      <c r="A290" s="62">
        <v>3861</v>
      </c>
      <c r="B290" s="63" t="s">
        <v>620</v>
      </c>
      <c r="C290" s="267" t="s">
        <v>621</v>
      </c>
      <c r="D290" s="193">
        <v>2904.58</v>
      </c>
      <c r="E290" s="193">
        <v>0.01</v>
      </c>
      <c r="F290" s="44">
        <f t="shared" si="66"/>
        <v>3.4428385515289649E-4</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453174.31999999995</v>
      </c>
      <c r="E299" s="59">
        <f>E152-E297+E298</f>
        <v>684510.5</v>
      </c>
      <c r="F299" s="44">
        <f t="shared" si="68"/>
        <v>151.04794552347983</v>
      </c>
    </row>
    <row r="300" spans="1:6" ht="12.75" customHeight="1" x14ac:dyDescent="0.2">
      <c r="A300" s="62" t="s">
        <v>630</v>
      </c>
      <c r="B300" s="63" t="s">
        <v>641</v>
      </c>
      <c r="C300" s="267" t="s">
        <v>642</v>
      </c>
      <c r="D300" s="59">
        <f>IF(D6&gt;=D299,D6-D299,0)</f>
        <v>248538.18000000005</v>
      </c>
      <c r="E300" s="59">
        <f>IF(E6&gt;=E299,E6-E299,0)</f>
        <v>338648.17999999993</v>
      </c>
      <c r="F300" s="44">
        <f t="shared" si="68"/>
        <v>136.25599897770229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535947.98</v>
      </c>
      <c r="E302" s="193">
        <v>832956.03</v>
      </c>
      <c r="F302" s="44">
        <f t="shared" si="68"/>
        <v>155.41732800261698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30058.76</v>
      </c>
      <c r="E304" s="193">
        <v>735550.44</v>
      </c>
      <c r="F304" s="44">
        <f t="shared" si="68"/>
        <v>2447.041860675557</v>
      </c>
    </row>
    <row r="305" spans="1:6" ht="12" x14ac:dyDescent="0.2">
      <c r="A305" s="62">
        <v>9661</v>
      </c>
      <c r="B305" s="228" t="s">
        <v>651</v>
      </c>
      <c r="C305" s="267" t="s">
        <v>652</v>
      </c>
      <c r="D305" s="193">
        <v>1564.22</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8606</v>
      </c>
      <c r="E308" s="59">
        <f t="shared" si="71"/>
        <v>2609.85</v>
      </c>
      <c r="F308" s="44">
        <f t="shared" ref="F308:F428" si="72">IF(D308&lt;&gt;0,IF(E308/D308&gt;=100,"&gt;&gt;100",E308/D308*100),"-")</f>
        <v>30.325935393911223</v>
      </c>
    </row>
    <row r="309" spans="1:6" ht="12.75" customHeight="1" x14ac:dyDescent="0.2">
      <c r="A309" s="62">
        <v>71</v>
      </c>
      <c r="B309" s="63" t="s">
        <v>658</v>
      </c>
      <c r="C309" s="267" t="s">
        <v>659</v>
      </c>
      <c r="D309" s="59">
        <f t="shared" ref="D309:E309" si="73">D310+D314</f>
        <v>0</v>
      </c>
      <c r="E309" s="59">
        <f t="shared" si="73"/>
        <v>2609.85</v>
      </c>
      <c r="F309" s="44" t="str">
        <f t="shared" si="72"/>
        <v>-</v>
      </c>
    </row>
    <row r="310" spans="1:6" ht="24" x14ac:dyDescent="0.2">
      <c r="A310" s="62">
        <v>711</v>
      </c>
      <c r="B310" s="63" t="s">
        <v>660</v>
      </c>
      <c r="C310" s="267" t="s">
        <v>661</v>
      </c>
      <c r="D310" s="59">
        <f t="shared" ref="D310:E310" si="74">SUM(D311:D313)</f>
        <v>0</v>
      </c>
      <c r="E310" s="59">
        <f t="shared" si="74"/>
        <v>2609.85</v>
      </c>
      <c r="F310" s="44" t="str">
        <f t="shared" si="72"/>
        <v>-</v>
      </c>
    </row>
    <row r="311" spans="1:6" ht="12.75" customHeight="1" x14ac:dyDescent="0.2">
      <c r="A311" s="62">
        <v>7111</v>
      </c>
      <c r="B311" s="63" t="s">
        <v>662</v>
      </c>
      <c r="C311" s="267" t="s">
        <v>663</v>
      </c>
      <c r="D311" s="193">
        <v>0</v>
      </c>
      <c r="E311" s="193">
        <v>2609.85</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8606</v>
      </c>
      <c r="E321" s="59">
        <f t="shared" si="76"/>
        <v>0</v>
      </c>
      <c r="F321" s="44">
        <f t="shared" si="72"/>
        <v>0</v>
      </c>
    </row>
    <row r="322" spans="1:6" ht="12.75" customHeight="1" x14ac:dyDescent="0.2">
      <c r="A322" s="62">
        <v>721</v>
      </c>
      <c r="B322" s="63" t="s">
        <v>684</v>
      </c>
      <c r="C322" s="267" t="s">
        <v>685</v>
      </c>
      <c r="D322" s="59">
        <f t="shared" ref="D322:E322" si="77">SUM(D323:D326)</f>
        <v>8606</v>
      </c>
      <c r="E322" s="59">
        <f t="shared" si="77"/>
        <v>0</v>
      </c>
      <c r="F322" s="44">
        <f t="shared" si="72"/>
        <v>0</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8606</v>
      </c>
      <c r="E324" s="193">
        <v>0</v>
      </c>
      <c r="F324" s="44">
        <f t="shared" si="72"/>
        <v>0</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312646.88999999996</v>
      </c>
      <c r="E360" s="59">
        <f t="shared" si="86"/>
        <v>312461.24</v>
      </c>
      <c r="F360" s="44">
        <f t="shared" si="72"/>
        <v>99.940619911491851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281020.69999999995</v>
      </c>
      <c r="E373" s="59">
        <f t="shared" si="90"/>
        <v>246819.65000000002</v>
      </c>
      <c r="F373" s="44">
        <f t="shared" si="72"/>
        <v>87.829704359856791</v>
      </c>
    </row>
    <row r="374" spans="1:6" ht="12.75" customHeight="1" x14ac:dyDescent="0.2">
      <c r="A374" s="62">
        <v>421</v>
      </c>
      <c r="B374" s="63" t="s">
        <v>780</v>
      </c>
      <c r="C374" s="267" t="s">
        <v>781</v>
      </c>
      <c r="D374" s="59">
        <f t="shared" ref="D374:E374" si="91">SUM(D375:D378)</f>
        <v>226042.18</v>
      </c>
      <c r="E374" s="59">
        <f t="shared" si="91"/>
        <v>227541.64</v>
      </c>
      <c r="F374" s="44">
        <f t="shared" si="72"/>
        <v>100.66335406958117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750</v>
      </c>
      <c r="E376" s="193">
        <v>7500</v>
      </c>
      <c r="F376" s="44">
        <f t="shared" si="72"/>
        <v>1000</v>
      </c>
    </row>
    <row r="377" spans="1:6" ht="12.75" customHeight="1" x14ac:dyDescent="0.2">
      <c r="A377" s="62">
        <v>4213</v>
      </c>
      <c r="B377" s="63" t="s">
        <v>690</v>
      </c>
      <c r="C377" s="267" t="s">
        <v>784</v>
      </c>
      <c r="D377" s="193">
        <v>160069.59</v>
      </c>
      <c r="E377" s="193">
        <v>159327.54</v>
      </c>
      <c r="F377" s="44">
        <f t="shared" si="72"/>
        <v>99.536420378161779</v>
      </c>
    </row>
    <row r="378" spans="1:6" ht="12.75" customHeight="1" x14ac:dyDescent="0.2">
      <c r="A378" s="62">
        <v>4214</v>
      </c>
      <c r="B378" s="63" t="s">
        <v>692</v>
      </c>
      <c r="C378" s="267" t="s">
        <v>785</v>
      </c>
      <c r="D378" s="193">
        <v>65222.59</v>
      </c>
      <c r="E378" s="193">
        <v>60714.1</v>
      </c>
      <c r="F378" s="44">
        <f t="shared" si="72"/>
        <v>93.087533015784871</v>
      </c>
    </row>
    <row r="379" spans="1:6" ht="12.75" customHeight="1" x14ac:dyDescent="0.2">
      <c r="A379" s="62">
        <v>422</v>
      </c>
      <c r="B379" s="63" t="s">
        <v>786</v>
      </c>
      <c r="C379" s="267" t="s">
        <v>787</v>
      </c>
      <c r="D379" s="59">
        <f t="shared" ref="D379:E379" si="92">SUM(D380:D387)</f>
        <v>2060.86</v>
      </c>
      <c r="E379" s="59">
        <f t="shared" si="92"/>
        <v>17328.009999999998</v>
      </c>
      <c r="F379" s="44">
        <f t="shared" si="72"/>
        <v>840.81451432896938</v>
      </c>
    </row>
    <row r="380" spans="1:6" ht="12.75" customHeight="1" x14ac:dyDescent="0.2">
      <c r="A380" s="62">
        <v>4221</v>
      </c>
      <c r="B380" s="63" t="s">
        <v>696</v>
      </c>
      <c r="C380" s="267" t="s">
        <v>788</v>
      </c>
      <c r="D380" s="193">
        <v>0</v>
      </c>
      <c r="E380" s="193">
        <v>551.89</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2060.86</v>
      </c>
      <c r="E386" s="193">
        <v>16776.12</v>
      </c>
      <c r="F386" s="44">
        <f t="shared" si="72"/>
        <v>814.03491746164218</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52917.66</v>
      </c>
      <c r="E401" s="59">
        <f t="shared" si="96"/>
        <v>1950</v>
      </c>
      <c r="F401" s="44">
        <f t="shared" si="72"/>
        <v>3.6849701970948825</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3262.5</v>
      </c>
      <c r="E404" s="193">
        <v>0</v>
      </c>
      <c r="F404" s="44">
        <f t="shared" si="72"/>
        <v>0</v>
      </c>
    </row>
    <row r="405" spans="1:6" ht="12.75" customHeight="1" x14ac:dyDescent="0.2">
      <c r="A405" s="62">
        <v>4264</v>
      </c>
      <c r="B405" s="63" t="s">
        <v>746</v>
      </c>
      <c r="C405" s="267" t="s">
        <v>820</v>
      </c>
      <c r="D405" s="193">
        <v>49655.16</v>
      </c>
      <c r="E405" s="193">
        <v>1950</v>
      </c>
      <c r="F405" s="44">
        <f t="shared" si="72"/>
        <v>3.9270843151044121</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31626.19</v>
      </c>
      <c r="E412" s="59">
        <f t="shared" si="100"/>
        <v>65641.59</v>
      </c>
      <c r="F412" s="44">
        <f t="shared" si="72"/>
        <v>207.55452996393177</v>
      </c>
    </row>
    <row r="413" spans="1:6" ht="12.75" customHeight="1" x14ac:dyDescent="0.2">
      <c r="A413" s="62">
        <v>451</v>
      </c>
      <c r="B413" s="63" t="s">
        <v>833</v>
      </c>
      <c r="C413" s="267" t="s">
        <v>834</v>
      </c>
      <c r="D413" s="193">
        <v>31326.19</v>
      </c>
      <c r="E413" s="193">
        <v>65641.59</v>
      </c>
      <c r="F413" s="44">
        <f t="shared" si="72"/>
        <v>209.54220733514032</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300</v>
      </c>
      <c r="E416" s="193">
        <v>0</v>
      </c>
      <c r="F416" s="44">
        <f t="shared" si="72"/>
        <v>0</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304040.88999999996</v>
      </c>
      <c r="E418" s="59">
        <f t="shared" si="102"/>
        <v>309851.39</v>
      </c>
      <c r="F418" s="44">
        <f t="shared" si="72"/>
        <v>101.91109162981336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890217.22</v>
      </c>
      <c r="E420" s="193">
        <v>1319295.3899999999</v>
      </c>
      <c r="F420" s="44">
        <f t="shared" si="72"/>
        <v>148.19926646667204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710318.5</v>
      </c>
      <c r="E422" s="59">
        <f>E6+E308</f>
        <v>1025768.5299999999</v>
      </c>
      <c r="F422" s="44">
        <f t="shared" si="72"/>
        <v>144.40965989200618</v>
      </c>
    </row>
    <row r="423" spans="1:6" ht="12.75" customHeight="1" x14ac:dyDescent="0.2">
      <c r="A423" s="62" t="s">
        <v>630</v>
      </c>
      <c r="B423" s="63" t="s">
        <v>853</v>
      </c>
      <c r="C423" s="267" t="s">
        <v>854</v>
      </c>
      <c r="D423" s="59">
        <f t="shared" ref="D423:E423" si="103">D299+D360</f>
        <v>765821.21</v>
      </c>
      <c r="E423" s="59">
        <f t="shared" si="103"/>
        <v>996971.74</v>
      </c>
      <c r="F423" s="44">
        <f t="shared" si="72"/>
        <v>130.18335441505988</v>
      </c>
    </row>
    <row r="424" spans="1:6" ht="12.75" customHeight="1" x14ac:dyDescent="0.2">
      <c r="A424" s="62" t="s">
        <v>630</v>
      </c>
      <c r="B424" s="63" t="s">
        <v>855</v>
      </c>
      <c r="C424" s="267" t="s">
        <v>856</v>
      </c>
      <c r="D424" s="59">
        <f t="shared" ref="D424:E424" si="104">IF(D422&gt;=D423,D422-D423,0)</f>
        <v>0</v>
      </c>
      <c r="E424" s="59">
        <f t="shared" si="104"/>
        <v>28796.789999999921</v>
      </c>
      <c r="F424" s="44" t="str">
        <f t="shared" si="72"/>
        <v>-</v>
      </c>
    </row>
    <row r="425" spans="1:6" ht="12.75" customHeight="1" x14ac:dyDescent="0.2">
      <c r="A425" s="62" t="s">
        <v>630</v>
      </c>
      <c r="B425" s="63" t="s">
        <v>857</v>
      </c>
      <c r="C425" s="267" t="s">
        <v>858</v>
      </c>
      <c r="D425" s="59">
        <f t="shared" ref="D425:E425" si="105">IF(D423&gt;=D422,D423-D422,0)</f>
        <v>55502.709999999963</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354269.24</v>
      </c>
      <c r="E427" s="59">
        <f t="shared" si="107"/>
        <v>486339.35999999987</v>
      </c>
      <c r="F427" s="44">
        <f t="shared" si="72"/>
        <v>137.27958995254565</v>
      </c>
    </row>
    <row r="428" spans="1:6" ht="24" x14ac:dyDescent="0.2">
      <c r="A428" s="269" t="s">
        <v>864</v>
      </c>
      <c r="B428" s="263" t="s">
        <v>865</v>
      </c>
      <c r="C428" s="270" t="s">
        <v>866</v>
      </c>
      <c r="D428" s="80">
        <f t="shared" ref="D428:E428" si="108">D304+D421</f>
        <v>30058.76</v>
      </c>
      <c r="E428" s="80">
        <f t="shared" si="108"/>
        <v>735550.44</v>
      </c>
      <c r="F428" s="60">
        <f t="shared" si="72"/>
        <v>2447.041860675557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187000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187000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187000</v>
      </c>
      <c r="F497" s="44" t="str">
        <f t="shared" si="109"/>
        <v>-</v>
      </c>
    </row>
    <row r="498" spans="1:6" ht="12.75" customHeight="1" x14ac:dyDescent="0.2">
      <c r="A498" s="62">
        <v>8422</v>
      </c>
      <c r="B498" s="63" t="s">
        <v>1004</v>
      </c>
      <c r="C498" s="267" t="s">
        <v>1005</v>
      </c>
      <c r="D498" s="193">
        <v>0</v>
      </c>
      <c r="E498" s="193">
        <v>187000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21736.79</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21736.79</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21648.3</v>
      </c>
      <c r="F603" s="44" t="str">
        <f t="shared" si="109"/>
        <v>-</v>
      </c>
    </row>
    <row r="604" spans="1:6" ht="12.75" customHeight="1" x14ac:dyDescent="0.2">
      <c r="A604" s="62">
        <v>5422</v>
      </c>
      <c r="B604" s="63" t="s">
        <v>1206</v>
      </c>
      <c r="C604" s="267" t="s">
        <v>1207</v>
      </c>
      <c r="D604" s="193">
        <v>0</v>
      </c>
      <c r="E604" s="193">
        <v>21648.3</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88.49</v>
      </c>
      <c r="F621" s="44" t="str">
        <f t="shared" si="109"/>
        <v>-</v>
      </c>
    </row>
    <row r="622" spans="1:6" ht="12.75" customHeight="1" x14ac:dyDescent="0.2">
      <c r="A622" s="62">
        <v>5471</v>
      </c>
      <c r="B622" s="63" t="s">
        <v>1242</v>
      </c>
      <c r="C622" s="267" t="s">
        <v>1243</v>
      </c>
      <c r="D622" s="193">
        <v>0</v>
      </c>
      <c r="E622" s="193">
        <v>88.49</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165263.21</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210896.55</v>
      </c>
      <c r="E641" s="193">
        <v>196464.35</v>
      </c>
      <c r="F641" s="44">
        <f t="shared" si="109"/>
        <v>93.156739643204219</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710318.5</v>
      </c>
      <c r="E643" s="59">
        <f>E422+E430</f>
        <v>1212768.5299999998</v>
      </c>
      <c r="F643" s="44">
        <f t="shared" si="109"/>
        <v>170.73587834189871</v>
      </c>
    </row>
    <row r="644" spans="1:6" ht="12.75" customHeight="1" x14ac:dyDescent="0.2">
      <c r="A644" s="62" t="s">
        <v>630</v>
      </c>
      <c r="B644" s="63" t="s">
        <v>1286</v>
      </c>
      <c r="C644" s="267" t="s">
        <v>1287</v>
      </c>
      <c r="D644" s="59">
        <f>D423+D535</f>
        <v>765821.21</v>
      </c>
      <c r="E644" s="59">
        <f>E423+E535</f>
        <v>1018708.53</v>
      </c>
      <c r="F644" s="44">
        <f t="shared" si="109"/>
        <v>133.02171795424681</v>
      </c>
    </row>
    <row r="645" spans="1:6" ht="12.75" customHeight="1" x14ac:dyDescent="0.2">
      <c r="A645" s="62" t="s">
        <v>630</v>
      </c>
      <c r="B645" s="63" t="s">
        <v>1288</v>
      </c>
      <c r="C645" s="267" t="s">
        <v>1289</v>
      </c>
      <c r="D645" s="59">
        <f t="shared" ref="D645:E645" si="163">IF(D643&gt;=D644,D643-D644,0)</f>
        <v>0</v>
      </c>
      <c r="E645" s="59">
        <f t="shared" si="163"/>
        <v>194059.99999999977</v>
      </c>
      <c r="F645" s="44" t="str">
        <f t="shared" si="109"/>
        <v>-</v>
      </c>
    </row>
    <row r="646" spans="1:6" ht="12.75" customHeight="1" x14ac:dyDescent="0.2">
      <c r="A646" s="62" t="s">
        <v>630</v>
      </c>
      <c r="B646" s="63" t="s">
        <v>1290</v>
      </c>
      <c r="C646" s="267" t="s">
        <v>1291</v>
      </c>
      <c r="D646" s="59">
        <f t="shared" ref="D646:E646" si="164">IF(D644&gt;=D643,D644-D643,0)</f>
        <v>55502.709999999963</v>
      </c>
      <c r="E646" s="59">
        <f t="shared" si="164"/>
        <v>0</v>
      </c>
      <c r="F646" s="44">
        <f t="shared" si="109"/>
        <v>0</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143372.69</v>
      </c>
      <c r="E648" s="59">
        <f>IF(E427-E426+E642-E641&gt;=0,E427-E426+E642-E641,0)</f>
        <v>289875.00999999989</v>
      </c>
      <c r="F648" s="44">
        <f t="shared" si="109"/>
        <v>202.18286341701469</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198875.39999999997</v>
      </c>
      <c r="E650" s="59">
        <f t="shared" si="166"/>
        <v>95815.010000000126</v>
      </c>
      <c r="F650" s="44">
        <f t="shared" si="109"/>
        <v>48.178412211867396</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12612.81</v>
      </c>
      <c r="E653" s="193">
        <v>11.23</v>
      </c>
      <c r="F653" s="44">
        <f t="shared" ref="F653:F740" si="167">IF(D653&lt;&gt;0,IF(E653/D653&gt;=100,"&gt;&gt;100",E653/D653*100),"-")</f>
        <v>8.9036463722199893E-2</v>
      </c>
    </row>
    <row r="654" spans="1:6" ht="12.75" customHeight="1" x14ac:dyDescent="0.2">
      <c r="A654" s="62" t="s">
        <v>1305</v>
      </c>
      <c r="B654" s="63" t="s">
        <v>1306</v>
      </c>
      <c r="C654" s="267" t="s">
        <v>1305</v>
      </c>
      <c r="D654" s="193">
        <v>856683.94</v>
      </c>
      <c r="E654" s="193">
        <v>1171831.67</v>
      </c>
      <c r="F654" s="44">
        <f t="shared" si="167"/>
        <v>136.78693101215367</v>
      </c>
    </row>
    <row r="655" spans="1:6" ht="12.75" customHeight="1" x14ac:dyDescent="0.2">
      <c r="A655" s="62" t="s">
        <v>1307</v>
      </c>
      <c r="B655" s="63" t="s">
        <v>1308</v>
      </c>
      <c r="C655" s="267" t="s">
        <v>1307</v>
      </c>
      <c r="D655" s="193">
        <v>853325.98</v>
      </c>
      <c r="E655" s="193">
        <v>1148556.33</v>
      </c>
      <c r="F655" s="44">
        <f t="shared" si="167"/>
        <v>134.59760477467239</v>
      </c>
    </row>
    <row r="656" spans="1:6" ht="24" x14ac:dyDescent="0.2">
      <c r="A656" s="62">
        <v>11</v>
      </c>
      <c r="B656" s="63" t="s">
        <v>1309</v>
      </c>
      <c r="C656" s="267" t="s">
        <v>1310</v>
      </c>
      <c r="D656" s="59">
        <f t="shared" ref="D656:E656" si="168">+D653+D654-D655</f>
        <v>15970.770000000019</v>
      </c>
      <c r="E656" s="59">
        <f t="shared" si="168"/>
        <v>23286.569999999832</v>
      </c>
      <c r="F656" s="44">
        <f t="shared" si="167"/>
        <v>145.80743445682208</v>
      </c>
    </row>
    <row r="657" spans="1:6" ht="24" x14ac:dyDescent="0.2">
      <c r="A657" s="62" t="s">
        <v>630</v>
      </c>
      <c r="B657" s="63" t="s">
        <v>1311</v>
      </c>
      <c r="C657" s="267" t="s">
        <v>1312</v>
      </c>
      <c r="D657" s="273">
        <v>5</v>
      </c>
      <c r="E657" s="273">
        <v>4</v>
      </c>
      <c r="F657" s="44">
        <f t="shared" si="167"/>
        <v>80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5</v>
      </c>
      <c r="E659" s="273">
        <v>4</v>
      </c>
      <c r="F659" s="44">
        <f t="shared" si="167"/>
        <v>80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87416.24</v>
      </c>
      <c r="E669" s="193">
        <v>92711.16</v>
      </c>
      <c r="F669" s="44">
        <f t="shared" si="167"/>
        <v>106.05713537896391</v>
      </c>
    </row>
    <row r="670" spans="1:6" ht="12.75" customHeight="1" x14ac:dyDescent="0.2">
      <c r="A670" s="62">
        <v>63312</v>
      </c>
      <c r="B670" s="63" t="s">
        <v>1338</v>
      </c>
      <c r="C670" s="267" t="s">
        <v>1339</v>
      </c>
      <c r="D670" s="193">
        <v>7918</v>
      </c>
      <c r="E670" s="193">
        <v>175696.7</v>
      </c>
      <c r="F670" s="44">
        <f t="shared" si="167"/>
        <v>2218.9530184389996</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75143.98</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29924.75</v>
      </c>
      <c r="E706" s="191">
        <v>19362.98</v>
      </c>
      <c r="F706" s="70">
        <f t="shared" si="167"/>
        <v>64.705569804259014</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560</v>
      </c>
      <c r="E733" s="191">
        <v>0</v>
      </c>
      <c r="F733" s="70">
        <f t="shared" si="167"/>
        <v>0</v>
      </c>
    </row>
    <row r="734" spans="1:6" ht="12.75" customHeight="1" x14ac:dyDescent="0.2">
      <c r="A734" s="69">
        <v>32121</v>
      </c>
      <c r="B734" s="64" t="s">
        <v>1446</v>
      </c>
      <c r="C734" s="301" t="s">
        <v>1447</v>
      </c>
      <c r="D734" s="191">
        <v>1338.07</v>
      </c>
      <c r="E734" s="191">
        <v>1668.46</v>
      </c>
      <c r="F734" s="70">
        <f t="shared" si="167"/>
        <v>124.69153332785281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940.6</v>
      </c>
      <c r="F736" s="44" t="str">
        <f t="shared" si="167"/>
        <v>-</v>
      </c>
    </row>
    <row r="737" spans="1:6" ht="12.75" customHeight="1" x14ac:dyDescent="0.2">
      <c r="A737" s="62" t="s">
        <v>1452</v>
      </c>
      <c r="B737" s="63" t="s">
        <v>1453</v>
      </c>
      <c r="C737" s="267" t="s">
        <v>1452</v>
      </c>
      <c r="D737" s="193">
        <v>0</v>
      </c>
      <c r="E737" s="193">
        <v>4198.09</v>
      </c>
      <c r="F737" s="44" t="str">
        <f t="shared" si="167"/>
        <v>-</v>
      </c>
    </row>
    <row r="738" spans="1:6" ht="12.75" customHeight="1" x14ac:dyDescent="0.2">
      <c r="A738" s="62" t="s">
        <v>1454</v>
      </c>
      <c r="B738" s="63" t="s">
        <v>1455</v>
      </c>
      <c r="C738" s="267" t="s">
        <v>1454</v>
      </c>
      <c r="D738" s="193">
        <v>9734.7099999999991</v>
      </c>
      <c r="E738" s="193">
        <v>12601.03</v>
      </c>
      <c r="F738" s="44">
        <f t="shared" si="167"/>
        <v>129.44432859325033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8701.56</v>
      </c>
      <c r="F740" s="70" t="str">
        <f t="shared" si="167"/>
        <v>-</v>
      </c>
    </row>
    <row r="741" spans="1:6" ht="12.75" customHeight="1" x14ac:dyDescent="0.2">
      <c r="A741" s="69">
        <v>32911</v>
      </c>
      <c r="B741" s="64" t="s">
        <v>1460</v>
      </c>
      <c r="C741" s="301" t="s">
        <v>1461</v>
      </c>
      <c r="D741" s="191">
        <v>14350.8</v>
      </c>
      <c r="E741" s="191">
        <v>4701.1400000000003</v>
      </c>
      <c r="F741" s="70">
        <f t="shared" ref="F741:F1006" si="169">IF(D741&lt;&gt;0,IF(E741/D741&gt;=100,"&gt;&gt;100",E741/D741*100),"-")</f>
        <v>32.758731220559135</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3353.36</v>
      </c>
      <c r="E757" s="193">
        <v>4668.8599999999997</v>
      </c>
      <c r="F757" s="44">
        <f t="shared" si="169"/>
        <v>139.2293103036954</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1886.46</v>
      </c>
      <c r="E760" s="193">
        <v>0</v>
      </c>
      <c r="F760" s="44">
        <f t="shared" si="169"/>
        <v>0</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1240.9000000000001</v>
      </c>
      <c r="E777" s="191">
        <v>636.96</v>
      </c>
      <c r="F777" s="70">
        <f t="shared" si="169"/>
        <v>51.330485937625916</v>
      </c>
    </row>
    <row r="778" spans="1:6" ht="12.75" customHeight="1" x14ac:dyDescent="0.2">
      <c r="A778" s="69">
        <v>35232</v>
      </c>
      <c r="B778" s="64" t="s">
        <v>1534</v>
      </c>
      <c r="C778" s="301" t="s">
        <v>1535</v>
      </c>
      <c r="D778" s="191">
        <v>0</v>
      </c>
      <c r="E778" s="191">
        <v>312</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666.5</v>
      </c>
      <c r="E843" s="193">
        <v>0</v>
      </c>
      <c r="F843" s="44">
        <f t="shared" si="169"/>
        <v>0</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500</v>
      </c>
      <c r="E850" s="193">
        <v>0</v>
      </c>
      <c r="F850" s="44">
        <f t="shared" si="169"/>
        <v>0</v>
      </c>
    </row>
    <row r="851" spans="1:6" ht="12.75" customHeight="1" x14ac:dyDescent="0.2">
      <c r="A851" s="62">
        <v>37221</v>
      </c>
      <c r="B851" s="63" t="s">
        <v>1679</v>
      </c>
      <c r="C851" s="267" t="s">
        <v>1680</v>
      </c>
      <c r="D851" s="193">
        <v>0</v>
      </c>
      <c r="E851" s="193">
        <v>5364</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93.31</v>
      </c>
      <c r="E853" s="193">
        <v>1120</v>
      </c>
      <c r="F853" s="44">
        <f t="shared" si="169"/>
        <v>1200.3000750187546</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450</v>
      </c>
      <c r="F855" s="44" t="str">
        <f t="shared" si="169"/>
        <v>-</v>
      </c>
    </row>
    <row r="856" spans="1:6" ht="12.75" customHeight="1" x14ac:dyDescent="0.2">
      <c r="A856" s="62">
        <v>38117</v>
      </c>
      <c r="B856" s="63" t="s">
        <v>1688</v>
      </c>
      <c r="C856" s="267" t="s">
        <v>1689</v>
      </c>
      <c r="D856" s="193">
        <v>15556.48</v>
      </c>
      <c r="E856" s="193">
        <v>3978.1</v>
      </c>
      <c r="F856" s="44">
        <f t="shared" si="169"/>
        <v>25.571980293742541</v>
      </c>
    </row>
    <row r="857" spans="1:6" ht="12.75" customHeight="1" x14ac:dyDescent="0.2">
      <c r="A857" s="62">
        <v>38612</v>
      </c>
      <c r="B857" s="63" t="s">
        <v>1690</v>
      </c>
      <c r="C857" s="267" t="s">
        <v>1691</v>
      </c>
      <c r="D857" s="193">
        <v>2904.58</v>
      </c>
      <c r="E857" s="193">
        <v>0.01</v>
      </c>
      <c r="F857" s="44">
        <f t="shared" si="169"/>
        <v>3.4428385515289649E-4</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187000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21648.3</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88.49</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513615.07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1203305.5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683607.27999999991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118959.25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355689.91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12386.49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81605.02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2166</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112800.61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312461.24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193008.98</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193008.98</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14228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1145290.3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700458.71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117504.34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385382.96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12308.75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82338.509999999995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2691.2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100232.95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410840.3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24176.71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24176.71</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9814.58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571630.27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39801.009999999995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30396.03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29710.45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17480.95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8592</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3637.5</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9.9600000000000009</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9.9600000000000009</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79.62</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79.62</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596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596</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9404.98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5083.32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1666.66</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2655</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531829.26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60536.43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5034.1899999999996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455986.56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10272.08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27054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Provjera</v>
      </c>
      <c r="C234" s="90" t="s">
        <v>3433</v>
      </c>
      <c r="D234" s="94"/>
      <c r="E234" s="50">
        <f>MAX(G234:K234)</f>
        <v>0</v>
      </c>
      <c r="F234" s="50">
        <f>MAX(L234:O234)</f>
        <v>1</v>
      </c>
      <c r="G234" s="50"/>
      <c r="H234" s="50"/>
      <c r="I234" s="50"/>
      <c r="J234" s="50"/>
      <c r="K234" s="50"/>
      <c r="L234" s="50">
        <f>IF(AND('PR-RAS'!D95&gt;0,'PR-RAS'!D713=0,'PR-RAS'!D714=0),1,0)</f>
        <v>0</v>
      </c>
      <c r="M234" s="50">
        <f>IF(AND('PR-RAS'!E95&gt;0,'PR-RAS'!E713=0,'PR-RAS'!E714=0),1,0)</f>
        <v>1</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Harapin</cp:lastModifiedBy>
  <cp:lastPrinted>2025-10-07T12:07:41Z</cp:lastPrinted>
  <dcterms:created xsi:type="dcterms:W3CDTF">2022-04-01T05:14:30Z</dcterms:created>
  <dcterms:modified xsi:type="dcterms:W3CDTF">2025-10-07T12:09:04Z</dcterms:modified>
</cp:coreProperties>
</file>